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https://gawb1-my.sharepoint.com/personal/cdarcy_gawb_qld_gov_au/Documents/Cezarne_Folder/Open Data Reporting Submissions/"/>
    </mc:Choice>
  </mc:AlternateContent>
  <xr:revisionPtr revIDLastSave="0" documentId="8_{B2288690-3A05-4551-8AB4-6FBC2C139F2A}" xr6:coauthVersionLast="45" xr6:coauthVersionMax="45" xr10:uidLastSave="{00000000-0000-0000-0000-000000000000}"/>
  <bookViews>
    <workbookView xWindow="-2805" yWindow="-15870" windowWidth="25440" windowHeight="15390" xr2:uid="{00000000-000D-0000-FFFF-FFFF00000000}"/>
  </bookViews>
  <sheets>
    <sheet name="Weekly" sheetId="2" r:id="rId1"/>
    <sheet name="Monthly" sheetId="1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2" l="1"/>
  <c r="G6" i="1"/>
  <c r="C43" i="2"/>
  <c r="G7" i="1"/>
  <c r="D43" i="2"/>
  <c r="G8" i="1"/>
  <c r="E43" i="2"/>
  <c r="G9" i="1"/>
  <c r="F43" i="2"/>
  <c r="G10" i="1"/>
  <c r="G43" i="2"/>
  <c r="G11" i="1"/>
  <c r="H43" i="2"/>
  <c r="G12" i="1"/>
  <c r="I43" i="2"/>
  <c r="G13" i="1"/>
  <c r="J43" i="2"/>
  <c r="G14" i="1"/>
  <c r="K43" i="2"/>
  <c r="G15" i="1"/>
  <c r="L43" i="2"/>
  <c r="G16" i="1"/>
  <c r="M43" i="2"/>
  <c r="G17" i="1"/>
  <c r="AB84" i="2"/>
  <c r="D38" i="1"/>
  <c r="AA84" i="2"/>
  <c r="D37" i="1"/>
  <c r="Z84" i="2"/>
  <c r="D36" i="1"/>
  <c r="Y84" i="2"/>
  <c r="D35" i="1"/>
  <c r="X84" i="2"/>
  <c r="D34" i="1"/>
  <c r="W84" i="2"/>
  <c r="D33" i="1"/>
  <c r="V84" i="2"/>
  <c r="D32" i="1"/>
  <c r="U84" i="2"/>
  <c r="D31" i="1"/>
  <c r="T84" i="2"/>
  <c r="D30" i="1"/>
  <c r="D39" i="1"/>
  <c r="C42" i="1"/>
  <c r="S84" i="2"/>
  <c r="D29" i="1"/>
  <c r="R84" i="2"/>
  <c r="D28" i="1"/>
  <c r="Q84" i="2"/>
  <c r="D27" i="1"/>
  <c r="M83" i="2"/>
  <c r="K17" i="1"/>
  <c r="L83" i="2"/>
  <c r="K16" i="1"/>
  <c r="K83" i="2"/>
  <c r="K15" i="1"/>
  <c r="J83" i="2"/>
  <c r="K14" i="1"/>
  <c r="I83" i="2"/>
  <c r="K13" i="1"/>
  <c r="H83" i="2"/>
  <c r="K12" i="1"/>
  <c r="G83" i="2"/>
  <c r="K11" i="1"/>
  <c r="F83" i="2"/>
  <c r="K10" i="1"/>
  <c r="E83" i="2"/>
  <c r="K9" i="1"/>
  <c r="K18" i="1"/>
  <c r="C21" i="1"/>
  <c r="D83" i="2"/>
  <c r="K8" i="1"/>
  <c r="C83" i="2"/>
  <c r="K7" i="1"/>
  <c r="B83" i="2"/>
  <c r="K6" i="1"/>
  <c r="M72" i="2"/>
  <c r="J17" i="1"/>
  <c r="L72" i="2"/>
  <c r="J16" i="1"/>
  <c r="K72" i="2"/>
  <c r="J15" i="1"/>
  <c r="J72" i="2"/>
  <c r="J14" i="1"/>
  <c r="I72" i="2"/>
  <c r="J13" i="1"/>
  <c r="H72" i="2"/>
  <c r="J12" i="1"/>
  <c r="G72" i="2"/>
  <c r="J11" i="1"/>
  <c r="F72" i="2"/>
  <c r="J10" i="1"/>
  <c r="E72" i="2"/>
  <c r="J9" i="1"/>
  <c r="D72" i="2"/>
  <c r="J8" i="1"/>
  <c r="C72" i="2"/>
  <c r="J7" i="1"/>
  <c r="B72" i="2"/>
  <c r="J6" i="1"/>
  <c r="J18" i="1"/>
  <c r="C38" i="1"/>
  <c r="AA73" i="2"/>
  <c r="C37" i="1"/>
  <c r="Z73" i="2"/>
  <c r="C36" i="1"/>
  <c r="Y73" i="2"/>
  <c r="C35" i="1"/>
  <c r="X73" i="2"/>
  <c r="C34" i="1"/>
  <c r="W73" i="2"/>
  <c r="C33" i="1"/>
  <c r="V73" i="2"/>
  <c r="C32" i="1"/>
  <c r="U73" i="2"/>
  <c r="C31" i="1"/>
  <c r="T73" i="2"/>
  <c r="C30" i="1"/>
  <c r="S73" i="2"/>
  <c r="C29" i="1"/>
  <c r="R73" i="2"/>
  <c r="C28" i="1"/>
  <c r="Q73" i="2"/>
  <c r="C27" i="1"/>
  <c r="B31" i="1"/>
  <c r="V62" i="2"/>
  <c r="B32" i="1"/>
  <c r="W62" i="2"/>
  <c r="B33" i="1"/>
  <c r="X62" i="2"/>
  <c r="B34" i="1"/>
  <c r="Y62" i="2"/>
  <c r="B35" i="1"/>
  <c r="Z62" i="2"/>
  <c r="B36" i="1"/>
  <c r="AA62" i="2"/>
  <c r="B37" i="1"/>
  <c r="AB62" i="2"/>
  <c r="B38" i="1"/>
  <c r="E39" i="1"/>
  <c r="F39" i="1"/>
  <c r="H39" i="1"/>
  <c r="I39" i="1"/>
  <c r="B18" i="1"/>
  <c r="C6" i="1"/>
  <c r="C7" i="1"/>
  <c r="C8" i="1"/>
  <c r="C9" i="1"/>
  <c r="C10" i="1"/>
  <c r="C11" i="1"/>
  <c r="H11" i="2"/>
  <c r="C12" i="1"/>
  <c r="I11" i="2"/>
  <c r="C13" i="1"/>
  <c r="J11" i="2"/>
  <c r="C14" i="1"/>
  <c r="K11" i="2"/>
  <c r="C15" i="1"/>
  <c r="L11" i="2"/>
  <c r="C16" i="1"/>
  <c r="M11" i="2"/>
  <c r="C17" i="1"/>
  <c r="B19" i="2"/>
  <c r="D6" i="1"/>
  <c r="C19" i="2"/>
  <c r="D7" i="1"/>
  <c r="D19" i="2"/>
  <c r="D8" i="1"/>
  <c r="E19" i="2"/>
  <c r="D9" i="1"/>
  <c r="F19" i="2"/>
  <c r="D10" i="1"/>
  <c r="G19" i="2"/>
  <c r="D11" i="1"/>
  <c r="H19" i="2"/>
  <c r="D12" i="1"/>
  <c r="I19" i="2"/>
  <c r="D13" i="1"/>
  <c r="J19" i="2"/>
  <c r="D14" i="1"/>
  <c r="K19" i="2"/>
  <c r="D15" i="1"/>
  <c r="L19" i="2"/>
  <c r="D16" i="1"/>
  <c r="M19" i="2"/>
  <c r="D17" i="1"/>
  <c r="B27" i="2"/>
  <c r="E6" i="1"/>
  <c r="C27" i="2"/>
  <c r="E7" i="1"/>
  <c r="D27" i="2"/>
  <c r="E8" i="1"/>
  <c r="E27" i="2"/>
  <c r="E9" i="1"/>
  <c r="F27" i="2"/>
  <c r="E10" i="1"/>
  <c r="G27" i="2"/>
  <c r="E11" i="1"/>
  <c r="H27" i="2"/>
  <c r="E12" i="1"/>
  <c r="I27" i="2"/>
  <c r="E13" i="1"/>
  <c r="J27" i="2"/>
  <c r="E14" i="1"/>
  <c r="K27" i="2"/>
  <c r="E15" i="1"/>
  <c r="L27" i="2"/>
  <c r="E16" i="1"/>
  <c r="M27" i="2"/>
  <c r="E17" i="1"/>
  <c r="B35" i="2"/>
  <c r="F6" i="1"/>
  <c r="C35" i="2"/>
  <c r="F7" i="1"/>
  <c r="D35" i="2"/>
  <c r="F8" i="1"/>
  <c r="E35" i="2"/>
  <c r="F9" i="1"/>
  <c r="F35" i="2"/>
  <c r="F10" i="1"/>
  <c r="G35" i="2"/>
  <c r="F11" i="1"/>
  <c r="H35" i="2"/>
  <c r="F12" i="1"/>
  <c r="I35" i="2"/>
  <c r="F13" i="1"/>
  <c r="J35" i="2"/>
  <c r="F14" i="1"/>
  <c r="K35" i="2"/>
  <c r="F15" i="1"/>
  <c r="L35" i="2"/>
  <c r="F16" i="1"/>
  <c r="M35" i="2"/>
  <c r="F17" i="1"/>
  <c r="B51" i="2"/>
  <c r="H6" i="1"/>
  <c r="C51" i="2"/>
  <c r="H7" i="1"/>
  <c r="D51" i="2"/>
  <c r="H8" i="1"/>
  <c r="E51" i="2"/>
  <c r="H9" i="1"/>
  <c r="F51" i="2"/>
  <c r="H10" i="1"/>
  <c r="G51" i="2"/>
  <c r="H11" i="1"/>
  <c r="H51" i="2"/>
  <c r="H12" i="1"/>
  <c r="I51" i="2"/>
  <c r="H13" i="1"/>
  <c r="J51" i="2"/>
  <c r="H14" i="1"/>
  <c r="K51" i="2"/>
  <c r="H15" i="1"/>
  <c r="L51" i="2"/>
  <c r="H16" i="1"/>
  <c r="M51" i="2"/>
  <c r="H17" i="1"/>
  <c r="B61" i="2"/>
  <c r="I6" i="1"/>
  <c r="C61" i="2"/>
  <c r="I7" i="1"/>
  <c r="D61" i="2"/>
  <c r="I8" i="1"/>
  <c r="E61" i="2"/>
  <c r="I9" i="1"/>
  <c r="F61" i="2"/>
  <c r="I10" i="1"/>
  <c r="G61" i="2"/>
  <c r="I11" i="1"/>
  <c r="H61" i="2"/>
  <c r="I12" i="1"/>
  <c r="I61" i="2"/>
  <c r="I13" i="1"/>
  <c r="J61" i="2"/>
  <c r="I14" i="1"/>
  <c r="K61" i="2"/>
  <c r="I15" i="1"/>
  <c r="L61" i="2"/>
  <c r="I16" i="1"/>
  <c r="M61" i="2"/>
  <c r="I17" i="1"/>
  <c r="AB73" i="2"/>
  <c r="G11" i="2"/>
  <c r="F11" i="2"/>
  <c r="E11" i="2"/>
  <c r="D11" i="2"/>
  <c r="C11" i="2"/>
  <c r="B11" i="2"/>
  <c r="H18" i="1"/>
  <c r="E18" i="1"/>
  <c r="B39" i="1"/>
  <c r="C39" i="1"/>
  <c r="I18" i="1"/>
  <c r="D18" i="1"/>
  <c r="C18" i="1"/>
  <c r="G18" i="1"/>
  <c r="F18" i="1"/>
</calcChain>
</file>

<file path=xl/sharedStrings.xml><?xml version="1.0" encoding="utf-8"?>
<sst xmlns="http://schemas.openxmlformats.org/spreadsheetml/2006/main" count="155" uniqueCount="35">
  <si>
    <t>Lake Awoonga Recreation Area Traffic Counter</t>
  </si>
  <si>
    <t>Weekly Meter Readings</t>
  </si>
  <si>
    <t>Week 1</t>
  </si>
  <si>
    <t>Week 2</t>
  </si>
  <si>
    <t>Week 3</t>
  </si>
  <si>
    <t>Week 4</t>
  </si>
  <si>
    <t>Week 5</t>
  </si>
  <si>
    <t>No info avail</t>
  </si>
  <si>
    <t>no data</t>
  </si>
  <si>
    <t>Recreation Area</t>
  </si>
  <si>
    <t>Boynedale Bushcamp</t>
  </si>
  <si>
    <t xml:space="preserve">Broken </t>
  </si>
  <si>
    <t>sent for repair</t>
  </si>
  <si>
    <t>Low numbers Jan - Mar due to road rubbers faulting and not counting correctly.  Fixed in April 19</t>
  </si>
  <si>
    <t>damaged unit</t>
  </si>
  <si>
    <t>*Formula</t>
  </si>
  <si>
    <t>Reader value / 2 for number of axles</t>
  </si>
  <si>
    <t>Monthly Meter Readings</t>
  </si>
  <si>
    <t>Month of the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</si>
  <si>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</si>
  <si>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</si>
  <si>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</si>
  <si>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</si>
  <si>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</si>
  <si>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</si>
  <si>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</si>
  <si>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</si>
  <si>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</si>
  <si>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</si>
  <si>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</si>
  <si>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</si>
  <si>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Registered</t>
  </si>
  <si>
    <t>Since 2011</t>
  </si>
  <si>
    <t>Boynedale Bushcamp Traffic Counter</t>
  </si>
  <si>
    <t>Since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</si>
</sst>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3"/>
      <name val="Arial"/>
      <family val="2"/>
      <scheme val="maj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3"/>
      <name val="Arial"/>
      <family val="2"/>
      <scheme val="major"/>
    </font>
    <font>
      <sz val="10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 style="thin">
        <color theme="4"/>
      </top>
      <bottom style="double">
        <color theme="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0" borderId="3" applyNumberFormat="0" applyFill="0" applyAlignment="0" applyProtection="0"/>
  </cellStyleXfs>
  <cellXfs count="48">
    <xf numFmtId="0" fontId="0" fillId="0" borderId="0" xfId="0"/>
    <xf numFmtId="0" fontId="2" fillId="0" borderId="0" xfId="1"/>
    <xf numFmtId="0" fontId="0" fillId="2" borderId="0" xfId="0" applyFill="1" applyAlignment="1">
      <alignment horizontal="center"/>
    </xf>
    <xf numFmtId="0" fontId="5" fillId="0" borderId="0" xfId="1" applyFont="1"/>
    <xf numFmtId="165" fontId="1" fillId="0" borderId="1" xfId="2" applyNumberFormat="1" applyFont="1" applyBorder="1"/>
    <xf numFmtId="0" fontId="8" fillId="0" borderId="0" xfId="0" applyFont="1"/>
    <xf numFmtId="17" fontId="10" fillId="3" borderId="0" xfId="3" applyNumberFormat="1" applyFont="1" applyFill="1" applyBorder="1" applyAlignment="1">
      <alignment horizontal="center"/>
    </xf>
    <xf numFmtId="0" fontId="9" fillId="0" borderId="0" xfId="0" applyFont="1"/>
    <xf numFmtId="0" fontId="11" fillId="0" borderId="0" xfId="4" applyFont="1" applyAlignment="1">
      <alignment horizontal="right" indent="1"/>
    </xf>
    <xf numFmtId="165" fontId="12" fillId="0" borderId="1" xfId="2" applyNumberFormat="1" applyFont="1" applyBorder="1"/>
    <xf numFmtId="165" fontId="12" fillId="0" borderId="0" xfId="2" applyNumberFormat="1" applyFont="1"/>
    <xf numFmtId="0" fontId="11" fillId="0" borderId="0" xfId="4" applyFont="1" applyAlignment="1">
      <alignment horizontal="left" indent="1"/>
    </xf>
    <xf numFmtId="0" fontId="7" fillId="0" borderId="3" xfId="5" applyAlignment="1">
      <alignment horizontal="left" indent="1"/>
    </xf>
    <xf numFmtId="0" fontId="7" fillId="0" borderId="3" xfId="5"/>
    <xf numFmtId="0" fontId="3" fillId="0" borderId="0" xfId="0" applyFont="1"/>
    <xf numFmtId="0" fontId="6" fillId="3" borderId="0" xfId="0" applyFont="1" applyFill="1"/>
    <xf numFmtId="165" fontId="6" fillId="0" borderId="0" xfId="2" applyNumberFormat="1" applyFont="1"/>
    <xf numFmtId="0" fontId="6" fillId="0" borderId="0" xfId="0" applyFont="1"/>
    <xf numFmtId="165" fontId="6" fillId="0" borderId="0" xfId="2" applyNumberFormat="1" applyFont="1" applyAlignment="1">
      <alignment horizontal="center"/>
    </xf>
    <xf numFmtId="165" fontId="6" fillId="4" borderId="0" xfId="2" applyNumberFormat="1" applyFont="1" applyFill="1"/>
    <xf numFmtId="0" fontId="12" fillId="0" borderId="0" xfId="0" applyFont="1" applyAlignment="1">
      <alignment horizontal="center"/>
    </xf>
    <xf numFmtId="165" fontId="0" fillId="5" borderId="4" xfId="0" applyNumberFormat="1" applyFill="1" applyBorder="1"/>
    <xf numFmtId="16" fontId="3" fillId="0" borderId="0" xfId="0" applyNumberFormat="1" applyFont="1"/>
    <xf numFmtId="165" fontId="6" fillId="6" borderId="0" xfId="2" applyNumberFormat="1" applyFont="1" applyFill="1"/>
    <xf numFmtId="165" fontId="0" fillId="0" borderId="5" xfId="2" applyNumberFormat="1" applyFont="1" applyBorder="1"/>
    <xf numFmtId="0" fontId="0" fillId="0" borderId="5" xfId="0" applyBorder="1"/>
    <xf numFmtId="165" fontId="0" fillId="0" borderId="7" xfId="2" applyNumberFormat="1" applyFont="1" applyBorder="1"/>
    <xf numFmtId="0" fontId="0" fillId="0" borderId="7" xfId="0" applyBorder="1"/>
    <xf numFmtId="165" fontId="0" fillId="0" borderId="8" xfId="2" applyNumberFormat="1" applyFont="1" applyBorder="1"/>
    <xf numFmtId="0" fontId="0" fillId="0" borderId="8" xfId="0" applyBorder="1"/>
    <xf numFmtId="0" fontId="0" fillId="2" borderId="7" xfId="0" applyFill="1" applyBorder="1" applyAlignment="1">
      <alignment horizontal="center"/>
    </xf>
    <xf numFmtId="165" fontId="0" fillId="0" borderId="9" xfId="2" applyNumberFormat="1" applyFont="1" applyBorder="1"/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right" indent="1"/>
    </xf>
    <xf numFmtId="0" fontId="0" fillId="0" borderId="13" xfId="0" applyBorder="1"/>
    <xf numFmtId="0" fontId="0" fillId="0" borderId="10" xfId="0" applyBorder="1" applyAlignment="1">
      <alignment horizontal="right" indent="1"/>
    </xf>
    <xf numFmtId="0" fontId="0" fillId="0" borderId="11" xfId="0" applyBorder="1"/>
    <xf numFmtId="0" fontId="0" fillId="0" borderId="14" xfId="0" applyBorder="1" applyAlignment="1">
      <alignment horizontal="right" indent="1"/>
    </xf>
    <xf numFmtId="0" fontId="0" fillId="0" borderId="15" xfId="0" applyBorder="1"/>
    <xf numFmtId="165" fontId="1" fillId="0" borderId="16" xfId="2" applyNumberFormat="1" applyFont="1" applyBorder="1"/>
    <xf numFmtId="0" fontId="0" fillId="0" borderId="17" xfId="0" applyBorder="1"/>
    <xf numFmtId="0" fontId="0" fillId="2" borderId="6" xfId="0" applyFill="1" applyBorder="1" applyAlignment="1">
      <alignment horizontal="center"/>
    </xf>
    <xf numFmtId="165" fontId="0" fillId="0" borderId="6" xfId="2" applyNumberFormat="1" applyFont="1" applyBorder="1"/>
    <xf numFmtId="165" fontId="0" fillId="0" borderId="19" xfId="2" applyNumberFormat="1" applyFont="1" applyBorder="1"/>
    <xf numFmtId="165" fontId="0" fillId="0" borderId="11" xfId="2" applyNumberFormat="1" applyFont="1" applyBorder="1"/>
    <xf numFmtId="165" fontId="0" fillId="0" borderId="18" xfId="2" applyNumberFormat="1" applyFont="1" applyBorder="1"/>
    <xf numFmtId="0" fontId="13" fillId="0" borderId="0" xfId="0" applyFont="1"/>
  </cellXfs>
  <cellStyles count="6">
    <cellStyle name="Comma" xfId="2" builtinId="3"/>
    <cellStyle name="Heading 1" xfId="5" builtinId="16"/>
    <cellStyle name="Heading 3" xfId="3" builtinId="18"/>
    <cellStyle name="Heading 4" xfId="4" builtinId="19"/>
    <cellStyle name="Normal" xfId="0" builtinId="0"/>
    <cellStyle name="Title" xfId="1" builtinId="15" customBuiltin="1"/>
  </cellStyles>
  <dxfs count="0"/>
  <tableStyles count="0" defaultTableStyle="TableStyleMedium9" defaultPivotStyle="PivotStyleLight16"/>
  <colors>
    <mruColors>
      <color rgb="FF004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Vehicles accessing Lake Awoonga Recreational Area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rgbClr val="004E74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2F-43B1-8D95-C61FA74AB70F}"/>
              </c:ext>
            </c:extLst>
          </c:dPt>
          <c:dPt>
            <c:idx val="1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52F-43B1-8D95-C61FA74AB70F}"/>
              </c:ext>
            </c:extLst>
          </c:dPt>
          <c:dPt>
            <c:idx val="2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2F-43B1-8D95-C61FA74AB70F}"/>
              </c:ext>
            </c:extLst>
          </c:dPt>
          <c:dPt>
            <c:idx val="3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52F-43B1-8D95-C61FA74AB70F}"/>
              </c:ext>
            </c:extLst>
          </c:dPt>
          <c:dPt>
            <c:idx val="4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2F-43B1-8D95-C61FA74AB70F}"/>
              </c:ext>
            </c:extLst>
          </c:dPt>
          <c:dPt>
            <c:idx val="5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52F-43B1-8D95-C61FA74AB70F}"/>
              </c:ext>
            </c:extLst>
          </c:dPt>
          <c:dPt>
            <c:idx val="6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2F-43B1-8D95-C61FA74AB70F}"/>
              </c:ext>
            </c:extLst>
          </c:dPt>
          <c:dPt>
            <c:idx val="7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52F-43B1-8D95-C61FA74AB70F}"/>
              </c:ext>
            </c:extLst>
          </c:dPt>
          <c:dPt>
            <c:idx val="8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52F-43B1-8D95-C61FA74AB70F}"/>
              </c:ext>
            </c:extLst>
          </c:dPt>
          <c:dPt>
            <c:idx val="9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52F-43B1-8D95-C61FA74AB70F}"/>
              </c:ext>
            </c:extLst>
          </c:dPt>
          <c:dPt>
            <c:idx val="10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52F-43B1-8D95-C61FA74AB70F}"/>
              </c:ext>
            </c:extLst>
          </c:dPt>
          <c:dPt>
            <c:idx val="11"/>
            <c:invertIfNegative val="0"/>
            <c:bubble3D val="0"/>
            <c:spPr>
              <a:solidFill>
                <a:srgbClr val="004E74"/>
              </a:solidFill>
              <a:ln>
                <a:solidFill>
                  <a:srgbClr val="004E7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52F-43B1-8D95-C61FA74AB70F}"/>
              </c:ext>
            </c:extLst>
          </c:dPt>
          <c:cat>
            <c:strRef>
              <c:f>Monthly!$A$6:$A$17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Monthly!$J$6:$J$17</c:f>
              <c:numCache>
                <c:formatCode>General</c:formatCode>
                <c:ptCount val="12"/>
                <c:pt idx="0">
                  <c:v>6725</c:v>
                </c:pt>
                <c:pt idx="1">
                  <c:v>5024</c:v>
                </c:pt>
                <c:pt idx="2">
                  <c:v>3322.5</c:v>
                </c:pt>
                <c:pt idx="3">
                  <c:v>3817</c:v>
                </c:pt>
                <c:pt idx="4">
                  <c:v>3793</c:v>
                </c:pt>
                <c:pt idx="5">
                  <c:v>2685</c:v>
                </c:pt>
                <c:pt idx="6">
                  <c:v>3523</c:v>
                </c:pt>
                <c:pt idx="7">
                  <c:v>2812</c:v>
                </c:pt>
                <c:pt idx="8">
                  <c:v>3834</c:v>
                </c:pt>
                <c:pt idx="9">
                  <c:v>2481.5</c:v>
                </c:pt>
                <c:pt idx="10">
                  <c:v>2107</c:v>
                </c:pt>
                <c:pt idx="11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F-43B1-8D95-C61FA74AB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853488"/>
        <c:axId val="2018032352"/>
      </c:barChart>
      <c:catAx>
        <c:axId val="20785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8032352"/>
        <c:crosses val="autoZero"/>
        <c:auto val="1"/>
        <c:lblAlgn val="ctr"/>
        <c:lblOffset val="100"/>
        <c:noMultiLvlLbl val="0"/>
      </c:catAx>
      <c:valAx>
        <c:axId val="201803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5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Vehicles accessing Boynedale Bush Camp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E74"/>
            </a:solidFill>
            <a:ln>
              <a:solidFill>
                <a:srgbClr val="004E74"/>
              </a:solidFill>
            </a:ln>
            <a:effectLst/>
          </c:spPr>
          <c:invertIfNegative val="0"/>
          <c:cat>
            <c:strRef>
              <c:f>Monthly!$A$27:$A$38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Monthly!$C$27:$C$38</c:f>
              <c:numCache>
                <c:formatCode>_-* #,##0_-;\-* #,##0_-;_-* "-"??_-;_-@_-</c:formatCode>
                <c:ptCount val="12"/>
                <c:pt idx="0">
                  <c:v>626</c:v>
                </c:pt>
                <c:pt idx="1">
                  <c:v>501.5</c:v>
                </c:pt>
                <c:pt idx="2">
                  <c:v>634</c:v>
                </c:pt>
                <c:pt idx="3">
                  <c:v>969.5</c:v>
                </c:pt>
                <c:pt idx="4">
                  <c:v>1114</c:v>
                </c:pt>
                <c:pt idx="5">
                  <c:v>937</c:v>
                </c:pt>
                <c:pt idx="6">
                  <c:v>1473</c:v>
                </c:pt>
                <c:pt idx="7">
                  <c:v>1281.5</c:v>
                </c:pt>
                <c:pt idx="8">
                  <c:v>1225.5</c:v>
                </c:pt>
                <c:pt idx="9">
                  <c:v>623.5</c:v>
                </c:pt>
                <c:pt idx="10">
                  <c:v>537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4-4F7B-8999-6F9CA4CB3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64800"/>
        <c:axId val="204440960"/>
      </c:barChart>
      <c:catAx>
        <c:axId val="1730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440960"/>
        <c:crosses val="autoZero"/>
        <c:auto val="1"/>
        <c:lblAlgn val="ctr"/>
        <c:lblOffset val="100"/>
        <c:noMultiLvlLbl val="0"/>
      </c:catAx>
      <c:valAx>
        <c:axId val="20444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6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Monthly!$G$6:$G$17</c:f>
              <c:numCache>
                <c:formatCode>General</c:formatCode>
                <c:ptCount val="12"/>
                <c:pt idx="0">
                  <c:v>0</c:v>
                </c:pt>
                <c:pt idx="1">
                  <c:v>427</c:v>
                </c:pt>
                <c:pt idx="2">
                  <c:v>487.5</c:v>
                </c:pt>
                <c:pt idx="3">
                  <c:v>660</c:v>
                </c:pt>
                <c:pt idx="4">
                  <c:v>3150</c:v>
                </c:pt>
                <c:pt idx="5">
                  <c:v>3545</c:v>
                </c:pt>
                <c:pt idx="6">
                  <c:v>4613.5</c:v>
                </c:pt>
                <c:pt idx="7">
                  <c:v>3648.5</c:v>
                </c:pt>
                <c:pt idx="8">
                  <c:v>4020</c:v>
                </c:pt>
                <c:pt idx="9">
                  <c:v>4584.5</c:v>
                </c:pt>
                <c:pt idx="10">
                  <c:v>5674</c:v>
                </c:pt>
                <c:pt idx="11">
                  <c:v>7510.5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6F-42DB-AB0B-B5C7D93E70C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Monthly!$H$6:$H$17</c:f>
              <c:numCache>
                <c:formatCode>General</c:formatCode>
                <c:ptCount val="12"/>
                <c:pt idx="0">
                  <c:v>6174.5</c:v>
                </c:pt>
                <c:pt idx="1">
                  <c:v>4410</c:v>
                </c:pt>
                <c:pt idx="2">
                  <c:v>5140</c:v>
                </c:pt>
                <c:pt idx="3">
                  <c:v>3980.5</c:v>
                </c:pt>
                <c:pt idx="4">
                  <c:v>3746</c:v>
                </c:pt>
                <c:pt idx="5">
                  <c:v>3005.5</c:v>
                </c:pt>
                <c:pt idx="6">
                  <c:v>3706</c:v>
                </c:pt>
                <c:pt idx="7">
                  <c:v>4352</c:v>
                </c:pt>
                <c:pt idx="8">
                  <c:v>4234.5</c:v>
                </c:pt>
                <c:pt idx="9">
                  <c:v>3939</c:v>
                </c:pt>
                <c:pt idx="10">
                  <c:v>5765</c:v>
                </c:pt>
                <c:pt idx="11">
                  <c:v>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F-42DB-AB0B-B5C7D93E70C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Monthly!$I$6:$I$17</c:f>
              <c:numCache>
                <c:formatCode>General</c:formatCode>
                <c:ptCount val="12"/>
                <c:pt idx="0">
                  <c:v>4780</c:v>
                </c:pt>
                <c:pt idx="1">
                  <c:v>4077.5</c:v>
                </c:pt>
                <c:pt idx="2">
                  <c:v>5586.5</c:v>
                </c:pt>
                <c:pt idx="3">
                  <c:v>4414</c:v>
                </c:pt>
                <c:pt idx="4">
                  <c:v>2859</c:v>
                </c:pt>
                <c:pt idx="5">
                  <c:v>2873</c:v>
                </c:pt>
                <c:pt idx="6">
                  <c:v>3134.5</c:v>
                </c:pt>
                <c:pt idx="7">
                  <c:v>4426</c:v>
                </c:pt>
                <c:pt idx="8">
                  <c:v>4072</c:v>
                </c:pt>
                <c:pt idx="9">
                  <c:v>4406.5</c:v>
                </c:pt>
                <c:pt idx="10">
                  <c:v>3943.5</c:v>
                </c:pt>
                <c:pt idx="11">
                  <c:v>5823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6F-42DB-AB0B-B5C7D93E70C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Monthly!$J$6:$J$17</c:f>
              <c:numCache>
                <c:formatCode>General</c:formatCode>
                <c:ptCount val="12"/>
                <c:pt idx="0">
                  <c:v>6725</c:v>
                </c:pt>
                <c:pt idx="1">
                  <c:v>5024</c:v>
                </c:pt>
                <c:pt idx="2">
                  <c:v>3322.5</c:v>
                </c:pt>
                <c:pt idx="3">
                  <c:v>3817</c:v>
                </c:pt>
                <c:pt idx="4">
                  <c:v>3793</c:v>
                </c:pt>
                <c:pt idx="5">
                  <c:v>2685</c:v>
                </c:pt>
                <c:pt idx="6">
                  <c:v>3523</c:v>
                </c:pt>
                <c:pt idx="7">
                  <c:v>2812</c:v>
                </c:pt>
                <c:pt idx="8">
                  <c:v>3834</c:v>
                </c:pt>
                <c:pt idx="9">
                  <c:v>2481.5</c:v>
                </c:pt>
                <c:pt idx="10">
                  <c:v>2107</c:v>
                </c:pt>
                <c:pt idx="11">
                  <c:v>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6F-42DB-AB0B-B5C7D93E7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027575"/>
        <c:axId val="777026327"/>
      </c:lineChart>
      <c:catAx>
        <c:axId val="7770275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26327"/>
        <c:crosses val="autoZero"/>
        <c:auto val="1"/>
        <c:lblAlgn val="ctr"/>
        <c:lblOffset val="100"/>
        <c:noMultiLvlLbl val="0"/>
      </c:catAx>
      <c:valAx>
        <c:axId val="777026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027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347662</xdr:colOff>
      <xdr:row>4</xdr:row>
      <xdr:rowOff>0</xdr:rowOff>
    </xdr:from>
    <xdr:to>
      <xdr:col>19</xdr:col>
      <xdr:colOff>119062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BEEBD2-62E3-4EF6-8677-83597AFF65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</xdr:colOff>
      <xdr:row>25</xdr:row>
      <xdr:rowOff>9525</xdr:rowOff>
    </xdr:from>
    <xdr:to>
      <xdr:col>18</xdr:col>
      <xdr:colOff>481012</xdr:colOff>
      <xdr:row>37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D98740-FF41-4FAC-B57A-6DDC23A7CB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561975</xdr:colOff>
      <xdr:row>17</xdr:row>
      <xdr:rowOff>57150</xdr:rowOff>
    </xdr:from>
    <xdr:to>
      <xdr:col>18</xdr:col>
      <xdr:colOff>333375</xdr:colOff>
      <xdr:row>29</xdr:row>
      <xdr:rowOff>171450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C4EA514-EEC6-4A8A-8044-B47770A54FEA}"/>
            </a:ext>
            <a:ext uri="{147F2762-F138-4A5C-976F-8EAC2B608ADB}">
              <a16:predDERef xmlns:a16="http://schemas.microsoft.com/office/drawing/2014/main" pred="{ACD98740-FF41-4FAC-B57A-6DDC23A7CB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awbapp/Business%20Units/operations/Documents/Traffic%20Cou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"/>
      <sheetName val="Monthly"/>
    </sheetNames>
    <sheetDataSet>
      <sheetData sheetId="0" refreshError="1"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783</v>
          </cell>
        </row>
      </sheetData>
      <sheetData sheetId="1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85"/>
  <sheetViews>
    <sheetView tabSelected="1" topLeftCell="E63" zoomScale="85" zoomScaleNormal="85" workbookViewId="0">
      <selection activeCell="X82" sqref="X82"/>
    </sheetView>
  </sheetViews>
  <sheetFormatPr defaultRowHeight="17.25" customHeight="1" x14ac:dyDescent="0.35"/>
  <cols>
    <col min="1" max="1" width="10.625" style="5" customWidth="1"/>
    <col min="2" max="5" width="9" style="5"/>
    <col min="6" max="6" width="9.875" style="5" bestFit="1" customWidth="1"/>
    <col min="7" max="8" width="9" style="5"/>
    <col min="9" max="9" width="10.5" style="5" bestFit="1" customWidth="1"/>
    <col min="10" max="12" width="9" style="5"/>
    <col min="13" max="13" width="10.125" style="5" customWidth="1"/>
    <col min="14" max="14" width="2.375" style="5" customWidth="1"/>
    <col min="15" max="15" width="1" style="5" customWidth="1"/>
    <col min="16" max="16384" width="9" style="5"/>
  </cols>
  <sheetData>
    <row r="2" spans="1:13" ht="17.25" customHeight="1" x14ac:dyDescent="0.4">
      <c r="A2" s="1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7.25" customHeight="1" x14ac:dyDescent="0.4">
      <c r="A3" s="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5" spans="1:13" s="7" customFormat="1" ht="17.25" customHeight="1" x14ac:dyDescent="0.4">
      <c r="A5" s="15"/>
      <c r="B5" s="6">
        <v>40544</v>
      </c>
      <c r="C5" s="6">
        <v>40575</v>
      </c>
      <c r="D5" s="6">
        <v>40603</v>
      </c>
      <c r="E5" s="6">
        <v>40634</v>
      </c>
      <c r="F5" s="6">
        <v>40664</v>
      </c>
      <c r="G5" s="6">
        <v>40695</v>
      </c>
      <c r="H5" s="6">
        <v>40725</v>
      </c>
      <c r="I5" s="6">
        <v>40756</v>
      </c>
      <c r="J5" s="6">
        <v>40787</v>
      </c>
      <c r="K5" s="6">
        <v>40817</v>
      </c>
      <c r="L5" s="6">
        <v>40848</v>
      </c>
      <c r="M5" s="6">
        <v>40878</v>
      </c>
    </row>
    <row r="6" spans="1:13" s="7" customFormat="1" ht="17.25" customHeight="1" x14ac:dyDescent="0.35">
      <c r="A6" s="8" t="s">
        <v>2</v>
      </c>
      <c r="B6" s="16"/>
      <c r="C6" s="16"/>
      <c r="D6" s="16"/>
      <c r="E6" s="16"/>
      <c r="F6" s="16"/>
      <c r="G6" s="16">
        <v>218</v>
      </c>
      <c r="H6" s="16">
        <v>323</v>
      </c>
      <c r="I6" s="16">
        <v>274</v>
      </c>
      <c r="J6" s="16">
        <v>265</v>
      </c>
      <c r="K6" s="16">
        <v>369</v>
      </c>
      <c r="L6" s="16">
        <v>430</v>
      </c>
      <c r="M6" s="16">
        <v>274</v>
      </c>
    </row>
    <row r="7" spans="1:13" s="7" customFormat="1" ht="17.25" customHeight="1" x14ac:dyDescent="0.35">
      <c r="A7" s="8" t="s">
        <v>3</v>
      </c>
      <c r="B7" s="16"/>
      <c r="C7" s="16"/>
      <c r="D7" s="16"/>
      <c r="E7" s="16"/>
      <c r="F7" s="16"/>
      <c r="G7" s="16">
        <v>278</v>
      </c>
      <c r="H7" s="16">
        <v>285</v>
      </c>
      <c r="I7" s="16">
        <v>324</v>
      </c>
      <c r="J7" s="16">
        <v>273</v>
      </c>
      <c r="K7" s="16">
        <v>389</v>
      </c>
      <c r="L7" s="16">
        <v>471</v>
      </c>
      <c r="M7" s="16">
        <v>191</v>
      </c>
    </row>
    <row r="8" spans="1:13" s="7" customFormat="1" ht="17.25" customHeight="1" x14ac:dyDescent="0.35">
      <c r="A8" s="8" t="s">
        <v>4</v>
      </c>
      <c r="B8" s="16"/>
      <c r="C8" s="16"/>
      <c r="D8" s="16"/>
      <c r="E8" s="16"/>
      <c r="F8" s="16"/>
      <c r="G8" s="16">
        <v>287</v>
      </c>
      <c r="H8" s="16">
        <v>289</v>
      </c>
      <c r="I8" s="16">
        <v>295</v>
      </c>
      <c r="J8" s="16">
        <v>347</v>
      </c>
      <c r="K8" s="16">
        <v>350</v>
      </c>
      <c r="L8" s="16">
        <v>413</v>
      </c>
      <c r="M8" s="16">
        <v>180</v>
      </c>
    </row>
    <row r="9" spans="1:13" s="7" customFormat="1" ht="17.25" customHeight="1" x14ac:dyDescent="0.35">
      <c r="A9" s="8" t="s">
        <v>5</v>
      </c>
      <c r="B9" s="16"/>
      <c r="C9" s="16"/>
      <c r="D9" s="16"/>
      <c r="E9" s="16"/>
      <c r="F9" s="16"/>
      <c r="G9" s="16">
        <v>289</v>
      </c>
      <c r="H9" s="16">
        <v>292</v>
      </c>
      <c r="I9" s="16">
        <v>233</v>
      </c>
      <c r="J9" s="16">
        <v>419</v>
      </c>
      <c r="K9" s="16">
        <v>357</v>
      </c>
      <c r="L9" s="16">
        <v>460</v>
      </c>
      <c r="M9" s="16">
        <v>159</v>
      </c>
    </row>
    <row r="10" spans="1:13" s="7" customFormat="1" ht="17.25" customHeight="1" x14ac:dyDescent="0.35">
      <c r="A10" s="8" t="s">
        <v>6</v>
      </c>
      <c r="B10" s="16"/>
      <c r="C10" s="16"/>
      <c r="D10" s="16"/>
      <c r="E10" s="16"/>
      <c r="F10" s="16"/>
      <c r="G10" s="16"/>
      <c r="H10" s="16">
        <v>272</v>
      </c>
      <c r="I10" s="16"/>
      <c r="J10" s="16">
        <v>422</v>
      </c>
      <c r="K10" s="16"/>
      <c r="L10" s="16"/>
      <c r="M10" s="16">
        <v>325</v>
      </c>
    </row>
    <row r="11" spans="1:13" s="7" customFormat="1" ht="17.25" customHeight="1" thickBot="1" x14ac:dyDescent="0.45">
      <c r="A11" s="17"/>
      <c r="B11" s="9">
        <f>SUM(B6:B10)</f>
        <v>0</v>
      </c>
      <c r="C11" s="9">
        <f t="shared" ref="C11:M11" si="0">SUM(C6:C10)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1072</v>
      </c>
      <c r="H11" s="9">
        <f t="shared" si="0"/>
        <v>1461</v>
      </c>
      <c r="I11" s="9">
        <f t="shared" si="0"/>
        <v>1126</v>
      </c>
      <c r="J11" s="9">
        <f t="shared" si="0"/>
        <v>1726</v>
      </c>
      <c r="K11" s="9">
        <f t="shared" si="0"/>
        <v>1465</v>
      </c>
      <c r="L11" s="9">
        <f t="shared" si="0"/>
        <v>1774</v>
      </c>
      <c r="M11" s="9">
        <f t="shared" si="0"/>
        <v>1129</v>
      </c>
    </row>
    <row r="12" spans="1:13" ht="17.25" customHeight="1" thickTop="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7.25" customHeight="1" x14ac:dyDescent="0.4">
      <c r="A13" s="15"/>
      <c r="B13" s="6">
        <v>40909</v>
      </c>
      <c r="C13" s="6">
        <v>40940</v>
      </c>
      <c r="D13" s="6">
        <v>40969</v>
      </c>
      <c r="E13" s="6">
        <v>41000</v>
      </c>
      <c r="F13" s="6">
        <v>41030</v>
      </c>
      <c r="G13" s="6">
        <v>41061</v>
      </c>
      <c r="H13" s="6">
        <v>41091</v>
      </c>
      <c r="I13" s="6">
        <v>41122</v>
      </c>
      <c r="J13" s="6">
        <v>41153</v>
      </c>
      <c r="K13" s="6">
        <v>41183</v>
      </c>
      <c r="L13" s="6">
        <v>41214</v>
      </c>
      <c r="M13" s="6">
        <v>41244</v>
      </c>
    </row>
    <row r="14" spans="1:13" ht="17.25" customHeight="1" x14ac:dyDescent="0.35">
      <c r="A14" s="8" t="s">
        <v>2</v>
      </c>
      <c r="B14" s="16">
        <v>198</v>
      </c>
      <c r="C14" s="16">
        <v>73</v>
      </c>
      <c r="D14" s="16">
        <v>41</v>
      </c>
      <c r="E14" s="16">
        <v>56</v>
      </c>
      <c r="F14" s="16">
        <v>33</v>
      </c>
      <c r="G14" s="16">
        <v>75</v>
      </c>
      <c r="H14" s="16">
        <v>259</v>
      </c>
      <c r="I14" s="16">
        <v>1792</v>
      </c>
      <c r="J14" s="16">
        <v>1848</v>
      </c>
      <c r="K14" s="16">
        <v>2927</v>
      </c>
      <c r="L14" s="16">
        <v>2013</v>
      </c>
      <c r="M14" s="16">
        <v>2749</v>
      </c>
    </row>
    <row r="15" spans="1:13" ht="17.25" customHeight="1" x14ac:dyDescent="0.35">
      <c r="A15" s="8" t="s">
        <v>3</v>
      </c>
      <c r="B15" s="16">
        <v>148</v>
      </c>
      <c r="C15" s="16">
        <v>66</v>
      </c>
      <c r="D15" s="16">
        <v>35</v>
      </c>
      <c r="E15" s="16">
        <v>40</v>
      </c>
      <c r="F15" s="16">
        <v>43</v>
      </c>
      <c r="G15" s="16">
        <v>100</v>
      </c>
      <c r="H15" s="16">
        <v>1551</v>
      </c>
      <c r="I15" s="16">
        <v>2227</v>
      </c>
      <c r="J15" s="16">
        <v>2214</v>
      </c>
      <c r="K15" s="16">
        <v>1722</v>
      </c>
      <c r="L15" s="16">
        <v>2224</v>
      </c>
      <c r="M15" s="16">
        <v>2684</v>
      </c>
    </row>
    <row r="16" spans="1:13" ht="17.25" customHeight="1" x14ac:dyDescent="0.35">
      <c r="A16" s="8" t="s">
        <v>4</v>
      </c>
      <c r="B16" s="16">
        <v>143</v>
      </c>
      <c r="C16" s="16">
        <v>46</v>
      </c>
      <c r="D16" s="16">
        <v>56</v>
      </c>
      <c r="E16" s="16">
        <v>38</v>
      </c>
      <c r="F16" s="16">
        <v>28</v>
      </c>
      <c r="G16" s="16">
        <v>110</v>
      </c>
      <c r="H16" s="16">
        <v>2120</v>
      </c>
      <c r="I16" s="16">
        <v>1810</v>
      </c>
      <c r="J16" s="16">
        <v>2379</v>
      </c>
      <c r="K16" s="16">
        <v>1964</v>
      </c>
      <c r="L16" s="16">
        <v>2461</v>
      </c>
      <c r="M16" s="16">
        <v>1999</v>
      </c>
    </row>
    <row r="17" spans="1:13" ht="17.25" customHeight="1" x14ac:dyDescent="0.35">
      <c r="A17" s="8" t="s">
        <v>5</v>
      </c>
      <c r="B17" s="16">
        <v>248</v>
      </c>
      <c r="C17" s="16">
        <v>44</v>
      </c>
      <c r="D17" s="16">
        <v>33</v>
      </c>
      <c r="E17" s="16">
        <v>39</v>
      </c>
      <c r="F17" s="16">
        <v>26</v>
      </c>
      <c r="G17" s="16">
        <v>234</v>
      </c>
      <c r="H17" s="16">
        <v>1854</v>
      </c>
      <c r="I17" s="16">
        <v>1796</v>
      </c>
      <c r="J17" s="16">
        <v>2279</v>
      </c>
      <c r="K17" s="16">
        <v>1712</v>
      </c>
      <c r="L17" s="16">
        <v>2670</v>
      </c>
      <c r="M17" s="16">
        <v>5116</v>
      </c>
    </row>
    <row r="18" spans="1:13" ht="17.25" customHeight="1" x14ac:dyDescent="0.35">
      <c r="A18" s="8" t="s">
        <v>6</v>
      </c>
      <c r="B18" s="16"/>
      <c r="C18" s="16">
        <v>43</v>
      </c>
      <c r="D18" s="16"/>
      <c r="E18" s="16"/>
      <c r="F18" s="16"/>
      <c r="G18" s="16"/>
      <c r="H18" s="16"/>
      <c r="I18" s="16">
        <v>2192</v>
      </c>
      <c r="J18" s="16"/>
      <c r="K18" s="16">
        <v>1951</v>
      </c>
      <c r="L18" s="16"/>
      <c r="M18" s="16"/>
    </row>
    <row r="19" spans="1:13" ht="17.25" customHeight="1" thickBot="1" x14ac:dyDescent="0.45">
      <c r="A19" s="17"/>
      <c r="B19" s="9">
        <f>SUM(B14:B18)</f>
        <v>737</v>
      </c>
      <c r="C19" s="9">
        <f t="shared" ref="C19:M19" si="1">SUM(C14:C18)</f>
        <v>272</v>
      </c>
      <c r="D19" s="9">
        <f t="shared" si="1"/>
        <v>165</v>
      </c>
      <c r="E19" s="9">
        <f t="shared" si="1"/>
        <v>173</v>
      </c>
      <c r="F19" s="9">
        <f t="shared" si="1"/>
        <v>130</v>
      </c>
      <c r="G19" s="9">
        <f t="shared" si="1"/>
        <v>519</v>
      </c>
      <c r="H19" s="9">
        <f t="shared" si="1"/>
        <v>5784</v>
      </c>
      <c r="I19" s="9">
        <f t="shared" si="1"/>
        <v>9817</v>
      </c>
      <c r="J19" s="9">
        <f t="shared" si="1"/>
        <v>8720</v>
      </c>
      <c r="K19" s="9">
        <f t="shared" si="1"/>
        <v>10276</v>
      </c>
      <c r="L19" s="9">
        <f t="shared" si="1"/>
        <v>9368</v>
      </c>
      <c r="M19" s="9">
        <f t="shared" si="1"/>
        <v>12548</v>
      </c>
    </row>
    <row r="20" spans="1:13" ht="17.25" customHeight="1" thickTop="1" x14ac:dyDescent="0.4">
      <c r="A20" s="1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7.25" customHeight="1" x14ac:dyDescent="0.4">
      <c r="A21" s="15"/>
      <c r="B21" s="6">
        <v>41275</v>
      </c>
      <c r="C21" s="6">
        <v>41306</v>
      </c>
      <c r="D21" s="6">
        <v>41334</v>
      </c>
      <c r="E21" s="6">
        <v>41365</v>
      </c>
      <c r="F21" s="6">
        <v>41395</v>
      </c>
      <c r="G21" s="6">
        <v>41426</v>
      </c>
      <c r="H21" s="6">
        <v>41456</v>
      </c>
      <c r="I21" s="6">
        <v>41487</v>
      </c>
      <c r="J21" s="6">
        <v>41518</v>
      </c>
      <c r="K21" s="6">
        <v>41548</v>
      </c>
      <c r="L21" s="6">
        <v>41579</v>
      </c>
      <c r="M21" s="6">
        <v>41609</v>
      </c>
    </row>
    <row r="22" spans="1:13" ht="17.25" customHeight="1" x14ac:dyDescent="0.35">
      <c r="A22" s="8" t="s">
        <v>2</v>
      </c>
      <c r="B22" s="16">
        <v>5079</v>
      </c>
      <c r="C22" s="16">
        <v>6356</v>
      </c>
      <c r="D22" s="16">
        <v>1970</v>
      </c>
      <c r="E22" s="16">
        <v>2334</v>
      </c>
      <c r="F22" s="16" t="s">
        <v>7</v>
      </c>
      <c r="G22" s="16">
        <v>1693</v>
      </c>
      <c r="H22" s="16">
        <v>2047</v>
      </c>
      <c r="I22" s="16" t="s">
        <v>7</v>
      </c>
      <c r="J22" s="16" t="s">
        <v>7</v>
      </c>
      <c r="K22" s="16">
        <v>2870</v>
      </c>
      <c r="L22" s="16" t="s">
        <v>7</v>
      </c>
      <c r="M22" s="16" t="s">
        <v>7</v>
      </c>
    </row>
    <row r="23" spans="1:13" ht="17.25" customHeight="1" x14ac:dyDescent="0.35">
      <c r="A23" s="8" t="s">
        <v>3</v>
      </c>
      <c r="B23" s="16">
        <v>3675</v>
      </c>
      <c r="C23" s="16">
        <v>2454</v>
      </c>
      <c r="D23" s="16">
        <v>2004</v>
      </c>
      <c r="E23" s="16">
        <v>2457</v>
      </c>
      <c r="F23" s="16" t="s">
        <v>7</v>
      </c>
      <c r="G23" s="16">
        <v>1855</v>
      </c>
      <c r="H23" s="16">
        <v>1729</v>
      </c>
      <c r="I23" s="16" t="s">
        <v>7</v>
      </c>
      <c r="J23" s="16" t="s">
        <v>7</v>
      </c>
      <c r="K23" s="16">
        <v>2926</v>
      </c>
      <c r="L23" s="16" t="s">
        <v>7</v>
      </c>
      <c r="M23" s="16" t="s">
        <v>7</v>
      </c>
    </row>
    <row r="24" spans="1:13" ht="17.25" customHeight="1" x14ac:dyDescent="0.35">
      <c r="A24" s="8" t="s">
        <v>4</v>
      </c>
      <c r="B24" s="16">
        <v>3153</v>
      </c>
      <c r="C24" s="16">
        <v>2044</v>
      </c>
      <c r="D24" s="16">
        <v>2040</v>
      </c>
      <c r="E24" s="16">
        <v>2590</v>
      </c>
      <c r="F24" s="16">
        <v>2215</v>
      </c>
      <c r="G24" s="16">
        <v>1277</v>
      </c>
      <c r="H24" s="16" t="s">
        <v>7</v>
      </c>
      <c r="I24" s="16" t="s">
        <v>7</v>
      </c>
      <c r="J24" s="16">
        <v>2622</v>
      </c>
      <c r="K24" s="16">
        <v>2611</v>
      </c>
      <c r="L24" s="16" t="s">
        <v>7</v>
      </c>
      <c r="M24" s="16" t="s">
        <v>7</v>
      </c>
    </row>
    <row r="25" spans="1:13" ht="17.25" customHeight="1" x14ac:dyDescent="0.35">
      <c r="A25" s="8" t="s">
        <v>5</v>
      </c>
      <c r="B25" s="16">
        <v>3447</v>
      </c>
      <c r="C25" s="16">
        <v>1564</v>
      </c>
      <c r="D25" s="16">
        <v>2905</v>
      </c>
      <c r="E25" s="16">
        <v>2557</v>
      </c>
      <c r="F25" s="16">
        <v>2075</v>
      </c>
      <c r="G25" s="16">
        <v>1848</v>
      </c>
      <c r="H25" s="16" t="s">
        <v>7</v>
      </c>
      <c r="I25" s="16" t="s">
        <v>7</v>
      </c>
      <c r="J25" s="16">
        <v>2639</v>
      </c>
      <c r="K25" s="16"/>
      <c r="L25" s="16" t="s">
        <v>7</v>
      </c>
      <c r="M25" s="16" t="s">
        <v>7</v>
      </c>
    </row>
    <row r="26" spans="1:13" ht="17.25" customHeight="1" x14ac:dyDescent="0.35">
      <c r="A26" s="8" t="s">
        <v>6</v>
      </c>
      <c r="B26" s="16"/>
      <c r="C26" s="16">
        <v>2644</v>
      </c>
      <c r="D26" s="16"/>
      <c r="E26" s="16"/>
      <c r="F26" s="16">
        <v>1419</v>
      </c>
      <c r="G26" s="16"/>
      <c r="H26" s="16"/>
      <c r="I26" s="16"/>
      <c r="J26" s="16"/>
      <c r="K26" s="16"/>
      <c r="L26" s="16"/>
      <c r="M26" s="16" t="s">
        <v>7</v>
      </c>
    </row>
    <row r="27" spans="1:13" ht="17.25" customHeight="1" thickBot="1" x14ac:dyDescent="0.45">
      <c r="A27" s="17"/>
      <c r="B27" s="9">
        <f>SUM(B22:B26)</f>
        <v>15354</v>
      </c>
      <c r="C27" s="9">
        <f t="shared" ref="C27:M27" si="2">SUM(C22:C26)</f>
        <v>15062</v>
      </c>
      <c r="D27" s="9">
        <f t="shared" si="2"/>
        <v>8919</v>
      </c>
      <c r="E27" s="9">
        <f t="shared" si="2"/>
        <v>9938</v>
      </c>
      <c r="F27" s="9">
        <f t="shared" si="2"/>
        <v>5709</v>
      </c>
      <c r="G27" s="9">
        <f t="shared" si="2"/>
        <v>6673</v>
      </c>
      <c r="H27" s="9">
        <f t="shared" si="2"/>
        <v>3776</v>
      </c>
      <c r="I27" s="9">
        <f t="shared" si="2"/>
        <v>0</v>
      </c>
      <c r="J27" s="9">
        <f t="shared" si="2"/>
        <v>5261</v>
      </c>
      <c r="K27" s="9">
        <f t="shared" si="2"/>
        <v>8407</v>
      </c>
      <c r="L27" s="9">
        <f t="shared" si="2"/>
        <v>0</v>
      </c>
      <c r="M27" s="9">
        <f t="shared" si="2"/>
        <v>0</v>
      </c>
    </row>
    <row r="28" spans="1:13" ht="17.25" customHeight="1" thickTop="1" x14ac:dyDescent="0.4">
      <c r="A28" s="1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7.25" customHeight="1" x14ac:dyDescent="0.4">
      <c r="A29" s="15"/>
      <c r="B29" s="6">
        <v>41640</v>
      </c>
      <c r="C29" s="6">
        <v>41671</v>
      </c>
      <c r="D29" s="6">
        <v>41699</v>
      </c>
      <c r="E29" s="6">
        <v>41730</v>
      </c>
      <c r="F29" s="6">
        <v>41760</v>
      </c>
      <c r="G29" s="6">
        <v>41791</v>
      </c>
      <c r="H29" s="6">
        <v>41821</v>
      </c>
      <c r="I29" s="6">
        <v>41852</v>
      </c>
      <c r="J29" s="6">
        <v>41883</v>
      </c>
      <c r="K29" s="6">
        <v>41913</v>
      </c>
      <c r="L29" s="6">
        <v>41944</v>
      </c>
      <c r="M29" s="6">
        <v>41974</v>
      </c>
    </row>
    <row r="30" spans="1:13" ht="17.25" customHeight="1" x14ac:dyDescent="0.35">
      <c r="A30" s="8" t="s">
        <v>2</v>
      </c>
      <c r="B30" s="16"/>
      <c r="C30" s="16">
        <v>1827</v>
      </c>
      <c r="D30" s="16">
        <v>1878</v>
      </c>
      <c r="E30" s="16">
        <v>1873</v>
      </c>
      <c r="F30" s="16">
        <v>1302</v>
      </c>
      <c r="G30" s="16">
        <v>1283</v>
      </c>
      <c r="H30" s="16">
        <v>2768</v>
      </c>
      <c r="I30" s="16">
        <v>3330</v>
      </c>
      <c r="J30" s="16">
        <v>451</v>
      </c>
      <c r="K30" s="16">
        <v>716</v>
      </c>
      <c r="L30" s="16">
        <v>579</v>
      </c>
      <c r="M30" s="16" t="s">
        <v>7</v>
      </c>
    </row>
    <row r="31" spans="1:13" ht="17.25" customHeight="1" x14ac:dyDescent="0.35">
      <c r="A31" s="8" t="s">
        <v>3</v>
      </c>
      <c r="B31" s="16"/>
      <c r="C31" s="16">
        <v>1757</v>
      </c>
      <c r="D31" s="16">
        <v>1950</v>
      </c>
      <c r="E31" s="16">
        <v>4413</v>
      </c>
      <c r="F31" s="16">
        <v>1873</v>
      </c>
      <c r="G31" s="16">
        <v>1053</v>
      </c>
      <c r="H31" s="16">
        <v>3095</v>
      </c>
      <c r="I31" s="16">
        <v>514</v>
      </c>
      <c r="J31" s="16">
        <v>448</v>
      </c>
      <c r="K31" s="16">
        <v>596</v>
      </c>
      <c r="L31" s="16">
        <v>385</v>
      </c>
      <c r="M31" s="16" t="s">
        <v>7</v>
      </c>
    </row>
    <row r="32" spans="1:13" ht="17.25" customHeight="1" x14ac:dyDescent="0.35">
      <c r="A32" s="8" t="s">
        <v>4</v>
      </c>
      <c r="B32" s="16"/>
      <c r="C32" s="16">
        <v>2100</v>
      </c>
      <c r="D32" s="16">
        <v>1769</v>
      </c>
      <c r="E32" s="16">
        <v>3068</v>
      </c>
      <c r="F32" s="16">
        <v>1826</v>
      </c>
      <c r="G32" s="16">
        <v>826</v>
      </c>
      <c r="H32" s="16">
        <v>2219</v>
      </c>
      <c r="I32" s="16">
        <v>546</v>
      </c>
      <c r="J32" s="16">
        <v>483</v>
      </c>
      <c r="K32" s="16">
        <v>586</v>
      </c>
      <c r="L32" s="16">
        <v>375</v>
      </c>
      <c r="M32" s="16" t="s">
        <v>7</v>
      </c>
    </row>
    <row r="33" spans="1:13" ht="17.25" customHeight="1" x14ac:dyDescent="0.35">
      <c r="A33" s="8" t="s">
        <v>5</v>
      </c>
      <c r="B33" s="16"/>
      <c r="C33" s="16">
        <v>2032</v>
      </c>
      <c r="D33" s="16">
        <v>1769</v>
      </c>
      <c r="E33" s="16">
        <v>2569</v>
      </c>
      <c r="F33" s="16">
        <v>1281</v>
      </c>
      <c r="G33" s="16">
        <v>1826</v>
      </c>
      <c r="H33" s="16">
        <v>1560</v>
      </c>
      <c r="I33" s="16">
        <v>518</v>
      </c>
      <c r="J33" s="16">
        <v>636</v>
      </c>
      <c r="K33" s="16">
        <v>661</v>
      </c>
      <c r="L33" s="16">
        <v>378</v>
      </c>
      <c r="M33" s="16" t="s">
        <v>7</v>
      </c>
    </row>
    <row r="34" spans="1:13" ht="17.25" customHeight="1" x14ac:dyDescent="0.35">
      <c r="A34" s="8" t="s">
        <v>6</v>
      </c>
      <c r="B34" s="16">
        <v>3330</v>
      </c>
      <c r="C34" s="16">
        <v>2161</v>
      </c>
      <c r="D34" s="16">
        <v>2072</v>
      </c>
      <c r="E34" s="16">
        <v>1500</v>
      </c>
      <c r="F34" s="16"/>
      <c r="G34" s="16"/>
      <c r="H34" s="16">
        <v>1360</v>
      </c>
      <c r="I34" s="16"/>
      <c r="J34" s="16">
        <v>722</v>
      </c>
      <c r="K34" s="16"/>
      <c r="L34" s="16"/>
      <c r="M34" s="16" t="s">
        <v>7</v>
      </c>
    </row>
    <row r="35" spans="1:13" ht="17.25" customHeight="1" thickBot="1" x14ac:dyDescent="0.45">
      <c r="A35" s="17"/>
      <c r="B35" s="9">
        <f>SUM(B30:B34)</f>
        <v>3330</v>
      </c>
      <c r="C35" s="9">
        <f t="shared" ref="C35:M35" si="3">SUM(C30:C34)</f>
        <v>9877</v>
      </c>
      <c r="D35" s="9">
        <f t="shared" si="3"/>
        <v>9438</v>
      </c>
      <c r="E35" s="9">
        <f t="shared" si="3"/>
        <v>13423</v>
      </c>
      <c r="F35" s="9">
        <f t="shared" si="3"/>
        <v>6282</v>
      </c>
      <c r="G35" s="9">
        <f t="shared" si="3"/>
        <v>4988</v>
      </c>
      <c r="H35" s="9">
        <f t="shared" si="3"/>
        <v>11002</v>
      </c>
      <c r="I35" s="9">
        <f t="shared" si="3"/>
        <v>4908</v>
      </c>
      <c r="J35" s="9">
        <f t="shared" si="3"/>
        <v>2740</v>
      </c>
      <c r="K35" s="9">
        <f t="shared" si="3"/>
        <v>2559</v>
      </c>
      <c r="L35" s="9">
        <f t="shared" si="3"/>
        <v>1717</v>
      </c>
      <c r="M35" s="9">
        <f t="shared" si="3"/>
        <v>0</v>
      </c>
    </row>
    <row r="36" spans="1:13" ht="17.25" customHeight="1" thickTop="1" x14ac:dyDescent="0.4">
      <c r="A36" s="1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7.25" customHeight="1" x14ac:dyDescent="0.4">
      <c r="A37" s="15"/>
      <c r="B37" s="6">
        <v>42005</v>
      </c>
      <c r="C37" s="6">
        <v>42036</v>
      </c>
      <c r="D37" s="6">
        <v>42064</v>
      </c>
      <c r="E37" s="6">
        <v>42095</v>
      </c>
      <c r="F37" s="6">
        <v>42125</v>
      </c>
      <c r="G37" s="6">
        <v>42156</v>
      </c>
      <c r="H37" s="6">
        <v>42186</v>
      </c>
      <c r="I37" s="6">
        <v>42217</v>
      </c>
      <c r="J37" s="6">
        <v>42248</v>
      </c>
      <c r="K37" s="6">
        <v>42278</v>
      </c>
      <c r="L37" s="6">
        <v>42309</v>
      </c>
      <c r="M37" s="6">
        <v>42339</v>
      </c>
    </row>
    <row r="38" spans="1:13" ht="17.25" customHeight="1" x14ac:dyDescent="0.35">
      <c r="A38" s="8" t="s">
        <v>2</v>
      </c>
      <c r="B38" s="16" t="s">
        <v>7</v>
      </c>
      <c r="C38" s="16" t="s">
        <v>7</v>
      </c>
      <c r="D38" s="16">
        <v>250</v>
      </c>
      <c r="E38" s="16" t="s">
        <v>7</v>
      </c>
      <c r="F38" s="16">
        <v>1659</v>
      </c>
      <c r="G38" s="16">
        <v>1965</v>
      </c>
      <c r="H38" s="16">
        <v>2037</v>
      </c>
      <c r="I38" s="16">
        <v>2004</v>
      </c>
      <c r="J38" s="16">
        <v>1967</v>
      </c>
      <c r="K38" s="16">
        <v>2359</v>
      </c>
      <c r="L38" s="16">
        <v>2258</v>
      </c>
      <c r="M38" s="16">
        <v>2250</v>
      </c>
    </row>
    <row r="39" spans="1:13" ht="17.25" customHeight="1" x14ac:dyDescent="0.35">
      <c r="A39" s="8" t="s">
        <v>3</v>
      </c>
      <c r="B39" s="16" t="s">
        <v>7</v>
      </c>
      <c r="C39" s="16">
        <v>536</v>
      </c>
      <c r="D39" s="16">
        <v>238</v>
      </c>
      <c r="E39" s="16" t="s">
        <v>7</v>
      </c>
      <c r="F39" s="16">
        <v>1421</v>
      </c>
      <c r="G39" s="16">
        <v>1848</v>
      </c>
      <c r="H39" s="16">
        <v>2109</v>
      </c>
      <c r="I39" s="16">
        <v>1857</v>
      </c>
      <c r="J39" s="16">
        <v>1757</v>
      </c>
      <c r="K39" s="16">
        <v>2268</v>
      </c>
      <c r="L39" s="16">
        <v>1887</v>
      </c>
      <c r="M39" s="16">
        <v>2022</v>
      </c>
    </row>
    <row r="40" spans="1:13" ht="17.25" customHeight="1" x14ac:dyDescent="0.35">
      <c r="A40" s="8" t="s">
        <v>4</v>
      </c>
      <c r="B40" s="16" t="s">
        <v>7</v>
      </c>
      <c r="C40" s="16" t="s">
        <v>7</v>
      </c>
      <c r="D40" s="16">
        <v>217</v>
      </c>
      <c r="E40" s="16" t="s">
        <v>7</v>
      </c>
      <c r="F40" s="16">
        <v>1743</v>
      </c>
      <c r="G40" s="16">
        <v>1496</v>
      </c>
      <c r="H40" s="16">
        <v>1592</v>
      </c>
      <c r="I40" s="16">
        <v>1810</v>
      </c>
      <c r="J40" s="16">
        <v>1810</v>
      </c>
      <c r="K40" s="16">
        <v>2209</v>
      </c>
      <c r="L40" s="16">
        <v>2051</v>
      </c>
      <c r="M40" s="16">
        <v>2601</v>
      </c>
    </row>
    <row r="41" spans="1:13" ht="17.25" customHeight="1" x14ac:dyDescent="0.35">
      <c r="A41" s="8" t="s">
        <v>5</v>
      </c>
      <c r="B41" s="16" t="s">
        <v>7</v>
      </c>
      <c r="C41" s="16">
        <v>318</v>
      </c>
      <c r="D41" s="16">
        <v>270</v>
      </c>
      <c r="E41" s="16">
        <v>182</v>
      </c>
      <c r="F41" s="16">
        <v>1477</v>
      </c>
      <c r="G41" s="16">
        <v>1781</v>
      </c>
      <c r="H41" s="16">
        <v>1673</v>
      </c>
      <c r="I41" s="16">
        <v>1626</v>
      </c>
      <c r="J41" s="16">
        <v>2506</v>
      </c>
      <c r="K41" s="16">
        <v>2333</v>
      </c>
      <c r="L41" s="16">
        <v>2539</v>
      </c>
      <c r="M41" s="16">
        <v>3878</v>
      </c>
    </row>
    <row r="42" spans="1:13" ht="17.25" customHeight="1" x14ac:dyDescent="0.35">
      <c r="A42" s="8" t="s">
        <v>6</v>
      </c>
      <c r="B42" s="16" t="s">
        <v>7</v>
      </c>
      <c r="C42" s="18"/>
      <c r="D42" s="16"/>
      <c r="E42" s="16">
        <v>1138</v>
      </c>
      <c r="F42" s="16"/>
      <c r="G42" s="16"/>
      <c r="H42" s="16">
        <v>1816</v>
      </c>
      <c r="I42" s="16"/>
      <c r="J42" s="16"/>
      <c r="K42" s="16"/>
      <c r="L42" s="16">
        <v>2613</v>
      </c>
      <c r="M42" s="16">
        <v>4270</v>
      </c>
    </row>
    <row r="43" spans="1:13" ht="17.25" customHeight="1" thickBot="1" x14ac:dyDescent="0.45">
      <c r="A43" s="17"/>
      <c r="B43" s="9">
        <f t="shared" ref="B43:M43" si="4">SUM(B38:B42)</f>
        <v>0</v>
      </c>
      <c r="C43" s="9">
        <f t="shared" si="4"/>
        <v>854</v>
      </c>
      <c r="D43" s="9">
        <f>SUM(D38:D42)</f>
        <v>975</v>
      </c>
      <c r="E43" s="9">
        <f>SUM(E41:E42)</f>
        <v>1320</v>
      </c>
      <c r="F43" s="9">
        <f t="shared" ref="F43:K43" si="5">SUM(F38:F42)</f>
        <v>6300</v>
      </c>
      <c r="G43" s="9">
        <f t="shared" si="5"/>
        <v>7090</v>
      </c>
      <c r="H43" s="9">
        <f t="shared" si="5"/>
        <v>9227</v>
      </c>
      <c r="I43" s="9">
        <f t="shared" si="5"/>
        <v>7297</v>
      </c>
      <c r="J43" s="9">
        <f t="shared" si="5"/>
        <v>8040</v>
      </c>
      <c r="K43" s="9">
        <f t="shared" si="5"/>
        <v>9169</v>
      </c>
      <c r="L43" s="9">
        <f t="shared" si="4"/>
        <v>11348</v>
      </c>
      <c r="M43" s="9">
        <f t="shared" si="4"/>
        <v>15021</v>
      </c>
    </row>
    <row r="44" spans="1:13" ht="17.25" customHeight="1" thickTop="1" x14ac:dyDescent="0.4">
      <c r="A44" s="1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7.25" customHeight="1" x14ac:dyDescent="0.4">
      <c r="A45" s="15"/>
      <c r="B45" s="6">
        <v>42370</v>
      </c>
      <c r="C45" s="6">
        <v>42401</v>
      </c>
      <c r="D45" s="6">
        <v>42430</v>
      </c>
      <c r="E45" s="6">
        <v>42461</v>
      </c>
      <c r="F45" s="6">
        <v>42491</v>
      </c>
      <c r="G45" s="6">
        <v>42522</v>
      </c>
      <c r="H45" s="6">
        <v>42552</v>
      </c>
      <c r="I45" s="6">
        <v>42583</v>
      </c>
      <c r="J45" s="6">
        <v>42614</v>
      </c>
      <c r="K45" s="6">
        <v>42644</v>
      </c>
      <c r="L45" s="6">
        <v>42675</v>
      </c>
      <c r="M45" s="6">
        <v>42705</v>
      </c>
    </row>
    <row r="46" spans="1:13" ht="17.25" customHeight="1" x14ac:dyDescent="0.35">
      <c r="A46" s="8" t="s">
        <v>2</v>
      </c>
      <c r="B46" s="16">
        <v>2962</v>
      </c>
      <c r="C46" s="16">
        <v>1887</v>
      </c>
      <c r="D46" s="16">
        <v>1367</v>
      </c>
      <c r="E46" s="16">
        <v>2305</v>
      </c>
      <c r="F46" s="16">
        <v>2008</v>
      </c>
      <c r="G46" s="16" t="s">
        <v>8</v>
      </c>
      <c r="H46" s="16">
        <v>1983</v>
      </c>
      <c r="I46" s="16">
        <v>1677</v>
      </c>
      <c r="J46" s="16">
        <v>1712</v>
      </c>
      <c r="K46" s="16">
        <v>2277</v>
      </c>
      <c r="L46" s="16">
        <v>2426</v>
      </c>
      <c r="M46" s="16">
        <v>1570</v>
      </c>
    </row>
    <row r="47" spans="1:13" ht="17.25" customHeight="1" x14ac:dyDescent="0.35">
      <c r="A47" s="8" t="s">
        <v>3</v>
      </c>
      <c r="B47" s="16">
        <v>2948</v>
      </c>
      <c r="C47" s="16">
        <v>2110</v>
      </c>
      <c r="D47" s="16">
        <v>1993</v>
      </c>
      <c r="E47" s="16">
        <v>1694</v>
      </c>
      <c r="F47" s="16">
        <v>2139</v>
      </c>
      <c r="G47" s="16">
        <v>1454</v>
      </c>
      <c r="H47" s="16">
        <v>1855</v>
      </c>
      <c r="I47" s="16">
        <v>1936</v>
      </c>
      <c r="J47" s="16">
        <v>1955</v>
      </c>
      <c r="K47" s="16">
        <v>1918</v>
      </c>
      <c r="L47" s="16">
        <v>1992</v>
      </c>
      <c r="M47" s="16">
        <v>1791</v>
      </c>
    </row>
    <row r="48" spans="1:13" ht="17.25" customHeight="1" x14ac:dyDescent="0.35">
      <c r="A48" s="8" t="s">
        <v>4</v>
      </c>
      <c r="B48" s="16">
        <v>3189</v>
      </c>
      <c r="C48" s="16">
        <v>2413</v>
      </c>
      <c r="D48" s="16">
        <v>1988</v>
      </c>
      <c r="E48" s="16">
        <v>1862</v>
      </c>
      <c r="F48" s="16">
        <v>1724</v>
      </c>
      <c r="G48" s="16">
        <v>1316</v>
      </c>
      <c r="H48" s="16">
        <v>1785</v>
      </c>
      <c r="I48" s="16">
        <v>1792</v>
      </c>
      <c r="J48" s="16">
        <v>2170</v>
      </c>
      <c r="K48" s="16">
        <v>1652</v>
      </c>
      <c r="L48" s="16">
        <v>2037</v>
      </c>
      <c r="M48" s="16">
        <v>1890</v>
      </c>
    </row>
    <row r="49" spans="1:28" ht="17.25" customHeight="1" x14ac:dyDescent="0.35">
      <c r="A49" s="8" t="s">
        <v>5</v>
      </c>
      <c r="B49" s="16">
        <v>3250</v>
      </c>
      <c r="C49" s="16">
        <v>2410</v>
      </c>
      <c r="D49" s="16">
        <v>2380</v>
      </c>
      <c r="E49" s="16">
        <v>2100</v>
      </c>
      <c r="F49" s="16">
        <v>1621</v>
      </c>
      <c r="G49" s="16">
        <v>1561</v>
      </c>
      <c r="H49" s="16">
        <v>1789</v>
      </c>
      <c r="I49" s="16">
        <v>1603</v>
      </c>
      <c r="J49" s="16">
        <v>2632</v>
      </c>
      <c r="K49" s="16">
        <v>2031</v>
      </c>
      <c r="L49" s="16">
        <v>1875</v>
      </c>
      <c r="M49" s="16">
        <v>3665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17.25" customHeight="1" x14ac:dyDescent="0.35">
      <c r="A50" s="8" t="s">
        <v>6</v>
      </c>
      <c r="B50" s="16"/>
      <c r="C50" s="18"/>
      <c r="D50" s="16">
        <v>2552</v>
      </c>
      <c r="E50" s="16"/>
      <c r="F50" s="16"/>
      <c r="G50" s="16">
        <v>1680</v>
      </c>
      <c r="H50" s="16"/>
      <c r="I50" s="16">
        <v>1696</v>
      </c>
      <c r="J50" s="16"/>
      <c r="K50" s="16"/>
      <c r="L50" s="16">
        <v>3200</v>
      </c>
      <c r="M50" s="16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7.25" customHeight="1" thickBot="1" x14ac:dyDescent="0.45">
      <c r="A51" s="17"/>
      <c r="B51" s="9">
        <f>SUM(B46:B50)</f>
        <v>12349</v>
      </c>
      <c r="C51" s="9">
        <f>SUM(C46:C50)</f>
        <v>8820</v>
      </c>
      <c r="D51" s="9">
        <f t="shared" ref="D51:J51" si="6">SUM(D46:D50)</f>
        <v>10280</v>
      </c>
      <c r="E51" s="9">
        <f t="shared" si="6"/>
        <v>7961</v>
      </c>
      <c r="F51" s="9">
        <f t="shared" si="6"/>
        <v>7492</v>
      </c>
      <c r="G51" s="9">
        <f t="shared" si="6"/>
        <v>6011</v>
      </c>
      <c r="H51" s="9">
        <f t="shared" si="6"/>
        <v>7412</v>
      </c>
      <c r="I51" s="9">
        <f t="shared" si="6"/>
        <v>8704</v>
      </c>
      <c r="J51" s="9">
        <f t="shared" si="6"/>
        <v>8469</v>
      </c>
      <c r="K51" s="9">
        <f>SUM(K46:K50)</f>
        <v>7878</v>
      </c>
      <c r="L51" s="9">
        <f>SUM(L46:L50)</f>
        <v>11530</v>
      </c>
      <c r="M51" s="9">
        <f>SUM(M46:M50)</f>
        <v>8916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17.25" customHeight="1" thickTop="1" x14ac:dyDescent="0.35">
      <c r="A52" s="1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7.25" customHeight="1" x14ac:dyDescent="0.35">
      <c r="A53" s="1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17.25" customHeight="1" thickBot="1" x14ac:dyDescent="0.55000000000000004">
      <c r="A54" s="12" t="s">
        <v>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ht="17.25" customHeight="1" thickTop="1" thickBot="1" x14ac:dyDescent="0.55000000000000004">
      <c r="A55" s="15"/>
      <c r="B55" s="6">
        <v>42736</v>
      </c>
      <c r="C55" s="6">
        <v>42767</v>
      </c>
      <c r="D55" s="6">
        <v>42795</v>
      </c>
      <c r="E55" s="6">
        <v>42826</v>
      </c>
      <c r="F55" s="6">
        <v>42856</v>
      </c>
      <c r="G55" s="6">
        <v>42887</v>
      </c>
      <c r="H55" s="6">
        <v>42917</v>
      </c>
      <c r="I55" s="6">
        <v>42948</v>
      </c>
      <c r="J55" s="6">
        <v>42979</v>
      </c>
      <c r="K55" s="6">
        <v>43009</v>
      </c>
      <c r="L55" s="6">
        <v>43040</v>
      </c>
      <c r="M55" s="6">
        <v>43070</v>
      </c>
      <c r="N55" s="22"/>
      <c r="O55" s="14"/>
      <c r="P55" s="13" t="s">
        <v>10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7.25" customHeight="1" thickTop="1" x14ac:dyDescent="0.4">
      <c r="A56" s="8" t="s">
        <v>2</v>
      </c>
      <c r="B56" s="16">
        <v>1974</v>
      </c>
      <c r="C56" s="16">
        <v>1985</v>
      </c>
      <c r="D56" s="16">
        <v>1610</v>
      </c>
      <c r="E56" s="16">
        <v>2193</v>
      </c>
      <c r="F56" s="16">
        <v>1722</v>
      </c>
      <c r="G56" s="16">
        <v>1267</v>
      </c>
      <c r="H56" s="16">
        <v>1812</v>
      </c>
      <c r="I56" s="16">
        <v>1505</v>
      </c>
      <c r="J56" s="16">
        <v>1680</v>
      </c>
      <c r="K56" s="16">
        <v>1642</v>
      </c>
      <c r="L56" s="16">
        <v>2233</v>
      </c>
      <c r="M56" s="16">
        <v>2200</v>
      </c>
      <c r="N56" s="14"/>
      <c r="O56" s="14"/>
      <c r="P56" s="17"/>
      <c r="Q56" s="10"/>
      <c r="R56" s="10"/>
      <c r="S56" s="10"/>
      <c r="T56" s="10"/>
      <c r="U56" s="10"/>
      <c r="V56" s="6">
        <v>42887</v>
      </c>
      <c r="W56" s="6">
        <v>42917</v>
      </c>
      <c r="X56" s="6">
        <v>42948</v>
      </c>
      <c r="Y56" s="6">
        <v>42979</v>
      </c>
      <c r="Z56" s="6">
        <v>43009</v>
      </c>
      <c r="AA56" s="6">
        <v>43040</v>
      </c>
      <c r="AB56" s="6">
        <v>43070</v>
      </c>
    </row>
    <row r="57" spans="1:28" ht="17.25" customHeight="1" x14ac:dyDescent="0.4">
      <c r="A57" s="8" t="s">
        <v>3</v>
      </c>
      <c r="B57" s="16">
        <v>2490</v>
      </c>
      <c r="C57" s="16">
        <v>2139</v>
      </c>
      <c r="D57" s="16">
        <v>1764</v>
      </c>
      <c r="E57" s="16">
        <v>2606</v>
      </c>
      <c r="F57" s="16">
        <v>1395</v>
      </c>
      <c r="G57" s="16">
        <v>1463</v>
      </c>
      <c r="H57" s="16">
        <v>1406</v>
      </c>
      <c r="I57" s="16">
        <v>1750</v>
      </c>
      <c r="J57" s="16">
        <v>1584</v>
      </c>
      <c r="K57" s="16">
        <v>1551</v>
      </c>
      <c r="L57" s="16">
        <v>1617</v>
      </c>
      <c r="M57" s="16">
        <v>2111</v>
      </c>
      <c r="N57" s="14"/>
      <c r="O57" s="14"/>
      <c r="P57" s="8"/>
      <c r="Q57" s="10"/>
      <c r="R57" s="10"/>
      <c r="S57" s="10"/>
      <c r="T57" s="10"/>
      <c r="U57" s="8" t="s">
        <v>2</v>
      </c>
      <c r="V57" s="19">
        <v>216</v>
      </c>
      <c r="W57" s="16">
        <v>392</v>
      </c>
      <c r="X57" s="16">
        <v>286</v>
      </c>
      <c r="Y57" s="16">
        <v>284</v>
      </c>
      <c r="Z57" s="16">
        <v>195</v>
      </c>
      <c r="AA57" s="16">
        <v>198</v>
      </c>
      <c r="AB57" s="23" t="s">
        <v>11</v>
      </c>
    </row>
    <row r="58" spans="1:28" ht="17.25" customHeight="1" x14ac:dyDescent="0.4">
      <c r="A58" s="8" t="s">
        <v>4</v>
      </c>
      <c r="B58" s="16">
        <v>2154</v>
      </c>
      <c r="C58" s="16">
        <v>2020</v>
      </c>
      <c r="D58" s="16">
        <v>1549</v>
      </c>
      <c r="E58" s="16">
        <v>2009</v>
      </c>
      <c r="F58" s="16">
        <v>1311</v>
      </c>
      <c r="G58" s="16">
        <v>1332</v>
      </c>
      <c r="H58" s="16">
        <v>1467</v>
      </c>
      <c r="I58" s="16">
        <v>1805</v>
      </c>
      <c r="J58" s="16">
        <v>2473</v>
      </c>
      <c r="K58" s="16">
        <v>3530</v>
      </c>
      <c r="L58" s="16">
        <v>1902</v>
      </c>
      <c r="M58" s="16">
        <v>2312</v>
      </c>
      <c r="N58" s="14"/>
      <c r="O58" s="14"/>
      <c r="P58" s="8"/>
      <c r="Q58" s="10"/>
      <c r="R58" s="10"/>
      <c r="S58" s="10"/>
      <c r="T58" s="10"/>
      <c r="U58" s="8" t="s">
        <v>3</v>
      </c>
      <c r="V58" s="19">
        <v>277</v>
      </c>
      <c r="W58" s="16">
        <v>262</v>
      </c>
      <c r="X58" s="16">
        <v>361</v>
      </c>
      <c r="Y58" s="16">
        <v>354</v>
      </c>
      <c r="Z58" s="16">
        <v>188</v>
      </c>
      <c r="AA58" s="23" t="s">
        <v>11</v>
      </c>
      <c r="AB58" s="23" t="s">
        <v>11</v>
      </c>
    </row>
    <row r="59" spans="1:28" ht="17.25" customHeight="1" x14ac:dyDescent="0.4">
      <c r="A59" s="8" t="s">
        <v>5</v>
      </c>
      <c r="B59" s="16">
        <v>2942</v>
      </c>
      <c r="C59" s="16">
        <v>2011</v>
      </c>
      <c r="D59" s="16">
        <v>1789</v>
      </c>
      <c r="E59" s="16">
        <v>2020</v>
      </c>
      <c r="F59" s="16">
        <v>1290</v>
      </c>
      <c r="G59" s="16">
        <v>1684</v>
      </c>
      <c r="H59" s="16">
        <v>1584</v>
      </c>
      <c r="I59" s="16">
        <v>1817</v>
      </c>
      <c r="J59" s="16">
        <v>2407</v>
      </c>
      <c r="K59" s="16">
        <v>2090</v>
      </c>
      <c r="L59" s="16">
        <v>2135</v>
      </c>
      <c r="M59" s="16">
        <v>5023</v>
      </c>
      <c r="N59" s="14"/>
      <c r="O59" s="14"/>
      <c r="P59" s="8"/>
      <c r="Q59" s="10"/>
      <c r="R59" s="10"/>
      <c r="S59" s="10"/>
      <c r="T59" s="10"/>
      <c r="U59" s="8" t="s">
        <v>4</v>
      </c>
      <c r="V59" s="19">
        <v>263</v>
      </c>
      <c r="W59" s="16">
        <v>522</v>
      </c>
      <c r="X59" s="16">
        <v>401</v>
      </c>
      <c r="Y59" s="16">
        <v>308</v>
      </c>
      <c r="Z59" s="16">
        <v>109</v>
      </c>
      <c r="AA59" s="23" t="s">
        <v>11</v>
      </c>
      <c r="AB59" s="23" t="s">
        <v>11</v>
      </c>
    </row>
    <row r="60" spans="1:28" ht="17.25" customHeight="1" x14ac:dyDescent="0.4">
      <c r="A60" s="8" t="s">
        <v>6</v>
      </c>
      <c r="B60" s="16"/>
      <c r="C60" s="18"/>
      <c r="D60" s="16">
        <v>4461</v>
      </c>
      <c r="E60" s="16"/>
      <c r="F60" s="16"/>
      <c r="G60" s="16"/>
      <c r="H60" s="16"/>
      <c r="I60" s="16">
        <v>1975</v>
      </c>
      <c r="J60" s="16"/>
      <c r="K60" s="16"/>
      <c r="L60" s="16"/>
      <c r="M60" s="16"/>
      <c r="N60" s="14"/>
      <c r="O60" s="14"/>
      <c r="P60" s="8"/>
      <c r="Q60" s="10"/>
      <c r="R60" s="10"/>
      <c r="S60" s="10"/>
      <c r="T60" s="10"/>
      <c r="U60" s="8" t="s">
        <v>5</v>
      </c>
      <c r="V60" s="16">
        <v>324</v>
      </c>
      <c r="W60" s="16">
        <v>420</v>
      </c>
      <c r="X60" s="16">
        <v>329</v>
      </c>
      <c r="Y60" s="16">
        <v>298</v>
      </c>
      <c r="Z60" s="16">
        <v>182</v>
      </c>
      <c r="AA60" s="23" t="s">
        <v>11</v>
      </c>
      <c r="AB60" s="23" t="s">
        <v>11</v>
      </c>
    </row>
    <row r="61" spans="1:28" ht="17.25" customHeight="1" thickBot="1" x14ac:dyDescent="0.45">
      <c r="A61" s="17"/>
      <c r="B61" s="9">
        <f>SUM(B56:B60)</f>
        <v>9560</v>
      </c>
      <c r="C61" s="9">
        <f t="shared" ref="C61:M61" si="7">SUM(C56:C60)</f>
        <v>8155</v>
      </c>
      <c r="D61" s="9">
        <f>SUM(D56:D60)</f>
        <v>11173</v>
      </c>
      <c r="E61" s="9">
        <f t="shared" si="7"/>
        <v>8828</v>
      </c>
      <c r="F61" s="9">
        <f t="shared" si="7"/>
        <v>5718</v>
      </c>
      <c r="G61" s="9">
        <f t="shared" si="7"/>
        <v>5746</v>
      </c>
      <c r="H61" s="9">
        <f t="shared" si="7"/>
        <v>6269</v>
      </c>
      <c r="I61" s="9">
        <f t="shared" si="7"/>
        <v>8852</v>
      </c>
      <c r="J61" s="9">
        <f t="shared" si="7"/>
        <v>8144</v>
      </c>
      <c r="K61" s="9">
        <f t="shared" si="7"/>
        <v>8813</v>
      </c>
      <c r="L61" s="9">
        <f t="shared" si="7"/>
        <v>7887</v>
      </c>
      <c r="M61" s="9">
        <f t="shared" si="7"/>
        <v>11646</v>
      </c>
      <c r="N61" s="14"/>
      <c r="O61" s="14"/>
      <c r="P61" s="8"/>
      <c r="Q61" s="10"/>
      <c r="R61" s="10"/>
      <c r="S61" s="10"/>
      <c r="T61" s="10"/>
      <c r="U61" s="8" t="s">
        <v>6</v>
      </c>
      <c r="V61" s="16"/>
      <c r="W61" s="16"/>
      <c r="X61" s="16">
        <v>401</v>
      </c>
      <c r="Y61" s="16"/>
      <c r="Z61" s="16"/>
      <c r="AA61" s="16"/>
      <c r="AB61" s="16"/>
    </row>
    <row r="62" spans="1:28" ht="17.25" customHeight="1" thickTop="1" thickBot="1" x14ac:dyDescent="0.45">
      <c r="A62" s="1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4"/>
      <c r="O62" s="14"/>
      <c r="P62" s="11"/>
      <c r="Q62" s="14"/>
      <c r="R62" s="14"/>
      <c r="S62" s="14"/>
      <c r="T62" s="14"/>
      <c r="U62" s="14"/>
      <c r="V62" s="9">
        <f t="shared" ref="V62:AA62" si="8">SUM(V57:V61)</f>
        <v>1080</v>
      </c>
      <c r="W62" s="9">
        <f t="shared" si="8"/>
        <v>1596</v>
      </c>
      <c r="X62" s="9">
        <f t="shared" si="8"/>
        <v>1778</v>
      </c>
      <c r="Y62" s="9">
        <f t="shared" si="8"/>
        <v>1244</v>
      </c>
      <c r="Z62" s="9">
        <f t="shared" si="8"/>
        <v>674</v>
      </c>
      <c r="AA62" s="9">
        <f t="shared" si="8"/>
        <v>198</v>
      </c>
      <c r="AB62" s="9">
        <f t="shared" ref="AB62" si="9">SUM(AB57:AB61)</f>
        <v>0</v>
      </c>
    </row>
    <row r="63" spans="1:28" ht="17.25" customHeight="1" thickTop="1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17.25" customHeight="1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7.25" customHeight="1" thickBot="1" x14ac:dyDescent="0.55000000000000004">
      <c r="A65" s="12" t="s">
        <v>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17.25" customHeight="1" thickTop="1" thickBot="1" x14ac:dyDescent="0.55000000000000004">
      <c r="A66" s="15"/>
      <c r="B66" s="6">
        <v>43101</v>
      </c>
      <c r="C66" s="6">
        <v>43132</v>
      </c>
      <c r="D66" s="6">
        <v>43160</v>
      </c>
      <c r="E66" s="6">
        <v>43191</v>
      </c>
      <c r="F66" s="6">
        <v>43221</v>
      </c>
      <c r="G66" s="6">
        <v>43252</v>
      </c>
      <c r="H66" s="6">
        <v>43282</v>
      </c>
      <c r="I66" s="6">
        <v>43313</v>
      </c>
      <c r="J66" s="6">
        <v>43344</v>
      </c>
      <c r="K66" s="6">
        <v>43374</v>
      </c>
      <c r="L66" s="6">
        <v>43405</v>
      </c>
      <c r="M66" s="6">
        <v>43435</v>
      </c>
      <c r="N66" s="22"/>
      <c r="O66" s="14"/>
      <c r="P66" s="13" t="s">
        <v>10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7.25" customHeight="1" thickTop="1" x14ac:dyDescent="0.4">
      <c r="A67" s="8" t="s">
        <v>2</v>
      </c>
      <c r="B67" s="16">
        <v>3929</v>
      </c>
      <c r="C67" s="16">
        <v>1414</v>
      </c>
      <c r="D67" s="16">
        <v>1211</v>
      </c>
      <c r="E67" s="16">
        <v>1694</v>
      </c>
      <c r="F67" s="16">
        <v>1873</v>
      </c>
      <c r="G67" s="16">
        <v>1260</v>
      </c>
      <c r="H67" s="16">
        <v>1668</v>
      </c>
      <c r="I67" s="16">
        <v>1535</v>
      </c>
      <c r="J67" s="16">
        <v>1264</v>
      </c>
      <c r="K67" s="16">
        <v>1544</v>
      </c>
      <c r="L67" s="16">
        <v>1078</v>
      </c>
      <c r="M67" s="16">
        <v>305</v>
      </c>
      <c r="N67" s="14"/>
      <c r="O67" s="14"/>
      <c r="P67" s="15"/>
      <c r="Q67" s="6">
        <v>43101</v>
      </c>
      <c r="R67" s="6">
        <v>43132</v>
      </c>
      <c r="S67" s="6">
        <v>43160</v>
      </c>
      <c r="T67" s="6">
        <v>43191</v>
      </c>
      <c r="U67" s="6">
        <v>43221</v>
      </c>
      <c r="V67" s="6">
        <v>43252</v>
      </c>
      <c r="W67" s="6">
        <v>43282</v>
      </c>
      <c r="X67" s="6">
        <v>43313</v>
      </c>
      <c r="Y67" s="6">
        <v>43344</v>
      </c>
      <c r="Z67" s="6">
        <v>43374</v>
      </c>
      <c r="AA67" s="6">
        <v>43405</v>
      </c>
      <c r="AB67" s="6">
        <v>43435</v>
      </c>
    </row>
    <row r="68" spans="1:28" ht="17.25" customHeight="1" x14ac:dyDescent="0.35">
      <c r="A68" s="8" t="s">
        <v>3</v>
      </c>
      <c r="B68" s="16">
        <v>3248</v>
      </c>
      <c r="C68" s="16">
        <v>2111</v>
      </c>
      <c r="D68" s="16">
        <v>2040</v>
      </c>
      <c r="E68" s="16">
        <v>1955</v>
      </c>
      <c r="F68" s="16">
        <v>1631</v>
      </c>
      <c r="G68" s="16">
        <v>1563</v>
      </c>
      <c r="H68" s="16">
        <v>1918</v>
      </c>
      <c r="I68" s="16">
        <v>1598</v>
      </c>
      <c r="J68" s="16">
        <v>1505</v>
      </c>
      <c r="K68" s="16">
        <v>970</v>
      </c>
      <c r="L68" s="16">
        <v>933</v>
      </c>
      <c r="M68" s="16">
        <v>398</v>
      </c>
      <c r="N68" s="14"/>
      <c r="O68" s="14"/>
      <c r="P68" s="8" t="s">
        <v>2</v>
      </c>
      <c r="Q68" s="23" t="s">
        <v>12</v>
      </c>
      <c r="R68" s="16">
        <v>179</v>
      </c>
      <c r="S68" s="16">
        <v>170</v>
      </c>
      <c r="T68" s="16">
        <v>520</v>
      </c>
      <c r="U68" s="16">
        <v>541</v>
      </c>
      <c r="V68" s="16">
        <v>489</v>
      </c>
      <c r="W68" s="16">
        <v>667</v>
      </c>
      <c r="X68" s="16">
        <v>643</v>
      </c>
      <c r="Y68" s="16">
        <v>578</v>
      </c>
      <c r="Z68" s="16">
        <v>347</v>
      </c>
      <c r="AA68" s="16">
        <v>221</v>
      </c>
      <c r="AB68" s="16">
        <v>60</v>
      </c>
    </row>
    <row r="69" spans="1:28" ht="17.25" customHeight="1" x14ac:dyDescent="0.35">
      <c r="A69" s="8" t="s">
        <v>4</v>
      </c>
      <c r="B69" s="16">
        <v>2881</v>
      </c>
      <c r="C69" s="16">
        <v>2438</v>
      </c>
      <c r="D69" s="16">
        <v>1339</v>
      </c>
      <c r="E69" s="16">
        <v>1876</v>
      </c>
      <c r="F69" s="16">
        <v>1442</v>
      </c>
      <c r="G69" s="16">
        <v>1222</v>
      </c>
      <c r="H69" s="16">
        <v>1750</v>
      </c>
      <c r="I69" s="16">
        <v>1348</v>
      </c>
      <c r="J69" s="16">
        <v>1663</v>
      </c>
      <c r="K69" s="16">
        <v>1201</v>
      </c>
      <c r="L69" s="16">
        <v>837</v>
      </c>
      <c r="M69" s="16">
        <v>359</v>
      </c>
      <c r="N69" s="14"/>
      <c r="O69" s="14"/>
      <c r="P69" s="8" t="s">
        <v>3</v>
      </c>
      <c r="Q69" s="23"/>
      <c r="R69" s="16">
        <v>158</v>
      </c>
      <c r="S69" s="16">
        <v>277</v>
      </c>
      <c r="T69" s="16">
        <v>459</v>
      </c>
      <c r="U69" s="16">
        <v>573</v>
      </c>
      <c r="V69" s="16">
        <v>471</v>
      </c>
      <c r="W69" s="16">
        <v>800</v>
      </c>
      <c r="X69" s="16">
        <v>693</v>
      </c>
      <c r="Y69" s="16">
        <v>793</v>
      </c>
      <c r="Z69" s="16">
        <v>249</v>
      </c>
      <c r="AA69" s="16">
        <v>303</v>
      </c>
      <c r="AB69" s="16">
        <v>91</v>
      </c>
    </row>
    <row r="70" spans="1:28" ht="17.25" customHeight="1" x14ac:dyDescent="0.35">
      <c r="A70" s="8" t="s">
        <v>5</v>
      </c>
      <c r="B70" s="16">
        <v>3392</v>
      </c>
      <c r="C70" s="16">
        <v>1810</v>
      </c>
      <c r="D70" s="16">
        <v>2055</v>
      </c>
      <c r="E70" s="16">
        <v>2109</v>
      </c>
      <c r="F70" s="16">
        <v>1339</v>
      </c>
      <c r="G70" s="16">
        <v>1325</v>
      </c>
      <c r="H70" s="16">
        <v>1710</v>
      </c>
      <c r="I70" s="16">
        <v>1143</v>
      </c>
      <c r="J70" s="16">
        <v>1549</v>
      </c>
      <c r="K70" s="16">
        <v>1248</v>
      </c>
      <c r="L70" s="16">
        <v>802</v>
      </c>
      <c r="M70" s="16">
        <v>798</v>
      </c>
      <c r="N70" s="14"/>
      <c r="O70" s="14"/>
      <c r="P70" s="8" t="s">
        <v>4</v>
      </c>
      <c r="Q70" s="23">
        <v>429</v>
      </c>
      <c r="R70" s="16">
        <v>324</v>
      </c>
      <c r="S70" s="16">
        <v>247</v>
      </c>
      <c r="T70" s="16">
        <v>487</v>
      </c>
      <c r="U70" s="16">
        <v>368</v>
      </c>
      <c r="V70" s="16">
        <v>478</v>
      </c>
      <c r="W70" s="16">
        <v>730</v>
      </c>
      <c r="X70" s="16">
        <v>695</v>
      </c>
      <c r="Y70" s="16">
        <v>553</v>
      </c>
      <c r="Z70" s="16">
        <v>343</v>
      </c>
      <c r="AA70" s="16">
        <v>217</v>
      </c>
      <c r="AB70" s="16">
        <v>125</v>
      </c>
    </row>
    <row r="71" spans="1:28" ht="17.25" customHeight="1" x14ac:dyDescent="0.35">
      <c r="A71" s="8" t="s">
        <v>6</v>
      </c>
      <c r="B71" s="16"/>
      <c r="C71" s="18">
        <v>2275</v>
      </c>
      <c r="D71" s="16"/>
      <c r="E71" s="16"/>
      <c r="F71" s="16">
        <v>1301</v>
      </c>
      <c r="G71" s="16"/>
      <c r="H71" s="16"/>
      <c r="I71" s="16"/>
      <c r="J71" s="16">
        <v>1687</v>
      </c>
      <c r="K71" s="16"/>
      <c r="L71" s="16">
        <v>564</v>
      </c>
      <c r="M71" s="16"/>
      <c r="N71" s="14"/>
      <c r="O71" s="14"/>
      <c r="P71" s="8" t="s">
        <v>5</v>
      </c>
      <c r="Q71" s="16">
        <v>823</v>
      </c>
      <c r="R71" s="16">
        <v>125</v>
      </c>
      <c r="S71" s="16">
        <v>574</v>
      </c>
      <c r="T71" s="16">
        <v>473</v>
      </c>
      <c r="U71" s="16">
        <v>375</v>
      </c>
      <c r="V71" s="16">
        <v>436</v>
      </c>
      <c r="W71" s="16">
        <v>749</v>
      </c>
      <c r="X71" s="16">
        <v>532</v>
      </c>
      <c r="Y71" s="16">
        <v>527</v>
      </c>
      <c r="Z71" s="16">
        <v>308</v>
      </c>
      <c r="AA71" s="16">
        <v>193</v>
      </c>
      <c r="AB71" s="16">
        <v>359</v>
      </c>
    </row>
    <row r="72" spans="1:28" ht="17.25" customHeight="1" thickBot="1" x14ac:dyDescent="0.45">
      <c r="A72" s="17"/>
      <c r="B72" s="9">
        <f>SUM(B67:B71)</f>
        <v>13450</v>
      </c>
      <c r="C72" s="9">
        <f t="shared" ref="C72" si="10">SUM(C67:C71)</f>
        <v>10048</v>
      </c>
      <c r="D72" s="9">
        <f>SUM(D67:D71)</f>
        <v>6645</v>
      </c>
      <c r="E72" s="9">
        <f t="shared" ref="E72:M72" si="11">SUM(E67:E71)</f>
        <v>7634</v>
      </c>
      <c r="F72" s="9">
        <f t="shared" si="11"/>
        <v>7586</v>
      </c>
      <c r="G72" s="9">
        <f t="shared" si="11"/>
        <v>5370</v>
      </c>
      <c r="H72" s="9">
        <f t="shared" si="11"/>
        <v>7046</v>
      </c>
      <c r="I72" s="9">
        <f t="shared" si="11"/>
        <v>5624</v>
      </c>
      <c r="J72" s="9">
        <f t="shared" si="11"/>
        <v>7668</v>
      </c>
      <c r="K72" s="9">
        <f t="shared" si="11"/>
        <v>4963</v>
      </c>
      <c r="L72" s="9">
        <f t="shared" si="11"/>
        <v>4214</v>
      </c>
      <c r="M72" s="9">
        <f t="shared" si="11"/>
        <v>1860</v>
      </c>
      <c r="N72" s="14"/>
      <c r="O72" s="14"/>
      <c r="P72" s="8" t="s">
        <v>6</v>
      </c>
      <c r="Q72" s="16"/>
      <c r="R72" s="18">
        <v>217</v>
      </c>
      <c r="S72" s="16"/>
      <c r="T72" s="16"/>
      <c r="U72" s="16">
        <v>371</v>
      </c>
      <c r="V72" s="16"/>
      <c r="W72" s="16"/>
      <c r="X72" s="16"/>
      <c r="Y72" s="16"/>
      <c r="Z72" s="16"/>
      <c r="AA72" s="16">
        <v>140</v>
      </c>
      <c r="AB72" s="16"/>
    </row>
    <row r="73" spans="1:28" ht="17.25" customHeight="1" thickTop="1" thickBot="1" x14ac:dyDescent="0.45">
      <c r="A73" s="17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4"/>
      <c r="O73" s="14"/>
      <c r="P73" s="17"/>
      <c r="Q73" s="9">
        <f>SUM(Q68:Q72)</f>
        <v>1252</v>
      </c>
      <c r="R73" s="9">
        <f>SUM(R68:R72)</f>
        <v>1003</v>
      </c>
      <c r="S73" s="9">
        <f>SUM(S68:S72)</f>
        <v>1268</v>
      </c>
      <c r="T73" s="9">
        <f t="shared" ref="T73:U73" si="12">SUM(T68:T72)</f>
        <v>1939</v>
      </c>
      <c r="U73" s="9">
        <f t="shared" si="12"/>
        <v>2228</v>
      </c>
      <c r="V73" s="9">
        <f>SUM(V68:V72)</f>
        <v>1874</v>
      </c>
      <c r="W73" s="9">
        <f t="shared" ref="W73:AB73" si="13">SUM(W68:W72)</f>
        <v>2946</v>
      </c>
      <c r="X73" s="9">
        <f t="shared" si="13"/>
        <v>2563</v>
      </c>
      <c r="Y73" s="9">
        <f t="shared" si="13"/>
        <v>2451</v>
      </c>
      <c r="Z73" s="9">
        <f t="shared" si="13"/>
        <v>1247</v>
      </c>
      <c r="AA73" s="9">
        <f t="shared" si="13"/>
        <v>1074</v>
      </c>
      <c r="AB73" s="9">
        <f t="shared" si="13"/>
        <v>635</v>
      </c>
    </row>
    <row r="74" spans="1:28" ht="17.25" customHeight="1" thickTop="1" x14ac:dyDescent="0.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6" spans="1:28" ht="17.25" customHeight="1" thickBot="1" x14ac:dyDescent="0.55000000000000004">
      <c r="A76" s="12" t="s">
        <v>9</v>
      </c>
      <c r="B76" s="14"/>
      <c r="C76" s="14"/>
      <c r="D76" s="14"/>
      <c r="E76" s="47" t="s">
        <v>13</v>
      </c>
      <c r="F76" s="47"/>
      <c r="G76" s="47"/>
      <c r="H76" s="47"/>
      <c r="I76" s="47"/>
      <c r="J76" s="47"/>
      <c r="K76" s="47"/>
      <c r="L76" s="47"/>
      <c r="M76" s="47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17.25" customHeight="1" thickTop="1" thickBot="1" x14ac:dyDescent="0.55000000000000004">
      <c r="A77" s="15"/>
      <c r="B77" s="6">
        <v>43466</v>
      </c>
      <c r="C77" s="6">
        <v>43497</v>
      </c>
      <c r="D77" s="6">
        <v>43525</v>
      </c>
      <c r="E77" s="6">
        <v>43556</v>
      </c>
      <c r="F77" s="6">
        <v>43586</v>
      </c>
      <c r="G77" s="6">
        <v>43617</v>
      </c>
      <c r="H77" s="6">
        <v>43647</v>
      </c>
      <c r="I77" s="6">
        <v>43678</v>
      </c>
      <c r="J77" s="6">
        <v>43709</v>
      </c>
      <c r="K77" s="6">
        <v>43739</v>
      </c>
      <c r="L77" s="6">
        <v>43770</v>
      </c>
      <c r="M77" s="6">
        <v>43800</v>
      </c>
      <c r="N77" s="22"/>
      <c r="O77" s="14"/>
      <c r="P77" s="13" t="s">
        <v>10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7.25" customHeight="1" thickTop="1" x14ac:dyDescent="0.4">
      <c r="A78" s="8" t="s">
        <v>2</v>
      </c>
      <c r="B78" s="16">
        <v>685</v>
      </c>
      <c r="C78" s="16">
        <v>184</v>
      </c>
      <c r="D78" s="16">
        <v>214</v>
      </c>
      <c r="E78" s="16">
        <v>154</v>
      </c>
      <c r="F78" s="16">
        <v>1652</v>
      </c>
      <c r="G78" s="16">
        <v>1183</v>
      </c>
      <c r="H78" s="16">
        <v>1409</v>
      </c>
      <c r="I78" s="16">
        <v>1806</v>
      </c>
      <c r="J78" s="16"/>
      <c r="K78" s="16"/>
      <c r="L78" s="16"/>
      <c r="M78" s="16"/>
      <c r="N78" s="14"/>
      <c r="O78" s="14"/>
      <c r="P78" s="15"/>
      <c r="Q78" s="6">
        <v>43466</v>
      </c>
      <c r="R78" s="6">
        <v>43497</v>
      </c>
      <c r="S78" s="6">
        <v>43525</v>
      </c>
      <c r="T78" s="6">
        <v>43556</v>
      </c>
      <c r="U78" s="6">
        <v>43586</v>
      </c>
      <c r="V78" s="6">
        <v>43617</v>
      </c>
      <c r="W78" s="6">
        <v>43647</v>
      </c>
      <c r="X78" s="6">
        <v>43678</v>
      </c>
      <c r="Y78" s="6">
        <v>43709</v>
      </c>
      <c r="Z78" s="6">
        <v>43739</v>
      </c>
      <c r="AA78" s="6">
        <v>43770</v>
      </c>
      <c r="AB78" s="6">
        <v>43800</v>
      </c>
    </row>
    <row r="79" spans="1:28" ht="17.25" customHeight="1" x14ac:dyDescent="0.35">
      <c r="A79" s="8" t="s">
        <v>3</v>
      </c>
      <c r="B79" s="16">
        <v>389</v>
      </c>
      <c r="C79" s="16">
        <v>219</v>
      </c>
      <c r="D79" s="16">
        <v>165</v>
      </c>
      <c r="E79" s="16">
        <v>1675</v>
      </c>
      <c r="F79" s="16">
        <v>1999</v>
      </c>
      <c r="G79" s="16">
        <v>1315</v>
      </c>
      <c r="H79" s="16">
        <v>1932</v>
      </c>
      <c r="I79" s="16"/>
      <c r="J79" s="16"/>
      <c r="K79" s="16"/>
      <c r="L79" s="16"/>
      <c r="M79" s="16"/>
      <c r="N79" s="14"/>
      <c r="O79" s="14"/>
      <c r="P79" s="8" t="s">
        <v>2</v>
      </c>
      <c r="Q79" s="16">
        <v>490</v>
      </c>
      <c r="R79" s="16">
        <v>167</v>
      </c>
      <c r="S79" s="16" t="s">
        <v>14</v>
      </c>
      <c r="T79" s="16" t="s">
        <v>14</v>
      </c>
      <c r="U79" s="16">
        <v>504</v>
      </c>
      <c r="V79" s="16">
        <v>553</v>
      </c>
      <c r="W79" s="16">
        <v>494</v>
      </c>
      <c r="X79" s="16">
        <v>427</v>
      </c>
      <c r="Y79" s="16"/>
      <c r="Z79" s="16"/>
      <c r="AA79" s="16"/>
      <c r="AB79" s="16"/>
    </row>
    <row r="80" spans="1:28" ht="17.25" customHeight="1" x14ac:dyDescent="0.35">
      <c r="A80" s="8" t="s">
        <v>4</v>
      </c>
      <c r="B80" s="16">
        <v>499</v>
      </c>
      <c r="C80" s="16">
        <v>191</v>
      </c>
      <c r="D80" s="16">
        <v>184</v>
      </c>
      <c r="E80" s="16">
        <v>2776</v>
      </c>
      <c r="F80" s="16">
        <v>1516</v>
      </c>
      <c r="G80" s="16">
        <v>1418</v>
      </c>
      <c r="H80" s="16">
        <v>1560</v>
      </c>
      <c r="I80" s="16"/>
      <c r="J80" s="16"/>
      <c r="K80" s="16"/>
      <c r="L80" s="16"/>
      <c r="M80" s="16"/>
      <c r="N80" s="14"/>
      <c r="O80" s="14"/>
      <c r="P80" s="8" t="s">
        <v>3</v>
      </c>
      <c r="Q80" s="16">
        <v>210</v>
      </c>
      <c r="R80" s="16">
        <v>167</v>
      </c>
      <c r="S80" s="16" t="s">
        <v>14</v>
      </c>
      <c r="T80" s="16">
        <v>722</v>
      </c>
      <c r="U80" s="16">
        <v>478</v>
      </c>
      <c r="V80" s="16">
        <v>585</v>
      </c>
      <c r="W80" s="16">
        <v>667</v>
      </c>
      <c r="X80" s="16">
        <v>455</v>
      </c>
      <c r="Y80" s="16"/>
      <c r="Z80" s="16"/>
      <c r="AA80" s="16"/>
      <c r="AB80" s="16"/>
    </row>
    <row r="81" spans="1:28" ht="17.25" customHeight="1" x14ac:dyDescent="0.35">
      <c r="A81" s="8" t="s">
        <v>5</v>
      </c>
      <c r="B81" s="16">
        <v>476</v>
      </c>
      <c r="C81" s="16">
        <v>154</v>
      </c>
      <c r="D81" s="16">
        <v>177</v>
      </c>
      <c r="E81" s="16">
        <v>2002</v>
      </c>
      <c r="F81" s="16">
        <v>1411</v>
      </c>
      <c r="G81" s="16">
        <v>1554</v>
      </c>
      <c r="H81" s="16">
        <v>1885</v>
      </c>
      <c r="I81" s="16"/>
      <c r="J81" s="16"/>
      <c r="K81" s="16"/>
      <c r="L81" s="16"/>
      <c r="M81" s="16"/>
      <c r="N81" s="14"/>
      <c r="O81" s="14"/>
      <c r="P81" s="8" t="s">
        <v>4</v>
      </c>
      <c r="Q81" s="16">
        <v>259</v>
      </c>
      <c r="R81" s="16" t="s">
        <v>14</v>
      </c>
      <c r="S81" s="16" t="s">
        <v>14</v>
      </c>
      <c r="T81" s="16">
        <v>1033</v>
      </c>
      <c r="U81" s="16">
        <v>504</v>
      </c>
      <c r="V81" s="16">
        <v>599</v>
      </c>
      <c r="W81" s="16">
        <v>616</v>
      </c>
      <c r="X81" s="16">
        <v>466</v>
      </c>
      <c r="Y81" s="16"/>
      <c r="Z81" s="16"/>
      <c r="AA81" s="16"/>
      <c r="AB81" s="16"/>
    </row>
    <row r="82" spans="1:28" ht="17.25" customHeight="1" x14ac:dyDescent="0.35">
      <c r="A82" s="8" t="s">
        <v>6</v>
      </c>
      <c r="B82" s="16">
        <v>284</v>
      </c>
      <c r="C82" s="18"/>
      <c r="D82" s="16"/>
      <c r="E82" s="16"/>
      <c r="F82" s="16"/>
      <c r="G82" s="16">
        <v>1530</v>
      </c>
      <c r="H82" s="16"/>
      <c r="I82" s="16"/>
      <c r="J82" s="16"/>
      <c r="K82" s="16"/>
      <c r="L82" s="16"/>
      <c r="M82" s="16"/>
      <c r="N82" s="14"/>
      <c r="O82" s="14"/>
      <c r="P82" s="8" t="s">
        <v>5</v>
      </c>
      <c r="Q82" s="16">
        <v>317</v>
      </c>
      <c r="R82" s="16" t="s">
        <v>14</v>
      </c>
      <c r="S82" s="16" t="s">
        <v>14</v>
      </c>
      <c r="T82" s="16">
        <v>630</v>
      </c>
      <c r="U82" s="16">
        <v>518</v>
      </c>
      <c r="V82" s="16">
        <v>583</v>
      </c>
      <c r="W82" s="16">
        <v>541</v>
      </c>
      <c r="X82" s="16"/>
      <c r="Y82" s="16"/>
      <c r="Z82" s="16"/>
      <c r="AA82" s="16"/>
      <c r="AB82" s="16"/>
    </row>
    <row r="83" spans="1:28" ht="17.25" customHeight="1" thickBot="1" x14ac:dyDescent="0.45">
      <c r="A83" s="17"/>
      <c r="B83" s="9">
        <f>SUM(B78:B82)</f>
        <v>2333</v>
      </c>
      <c r="C83" s="9">
        <f t="shared" ref="C83" si="14">SUM(C78:C82)</f>
        <v>748</v>
      </c>
      <c r="D83" s="9">
        <f>SUM(D78:D82)</f>
        <v>740</v>
      </c>
      <c r="E83" s="9">
        <f t="shared" ref="E83:M83" si="15">SUM(E78:E82)</f>
        <v>6607</v>
      </c>
      <c r="F83" s="9">
        <f t="shared" si="15"/>
        <v>6578</v>
      </c>
      <c r="G83" s="9">
        <f t="shared" si="15"/>
        <v>7000</v>
      </c>
      <c r="H83" s="9">
        <f t="shared" si="15"/>
        <v>6786</v>
      </c>
      <c r="I83" s="9">
        <f t="shared" si="15"/>
        <v>1806</v>
      </c>
      <c r="J83" s="9">
        <f t="shared" si="15"/>
        <v>0</v>
      </c>
      <c r="K83" s="9">
        <f t="shared" si="15"/>
        <v>0</v>
      </c>
      <c r="L83" s="9">
        <f t="shared" si="15"/>
        <v>0</v>
      </c>
      <c r="M83" s="9">
        <f t="shared" si="15"/>
        <v>0</v>
      </c>
      <c r="N83" s="14"/>
      <c r="O83" s="14"/>
      <c r="P83" s="8" t="s">
        <v>6</v>
      </c>
      <c r="Q83" s="16"/>
      <c r="R83" s="18"/>
      <c r="S83" s="16"/>
      <c r="T83" s="16"/>
      <c r="U83" s="16"/>
      <c r="V83" s="16">
        <v>567</v>
      </c>
      <c r="W83" s="16"/>
      <c r="X83" s="16"/>
      <c r="Y83" s="16"/>
      <c r="Z83" s="16"/>
      <c r="AA83" s="16"/>
      <c r="AB83" s="16"/>
    </row>
    <row r="84" spans="1:28" ht="17.25" customHeight="1" thickTop="1" thickBot="1" x14ac:dyDescent="0.45">
      <c r="A84" s="17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4"/>
      <c r="O84" s="14"/>
      <c r="P84" s="17"/>
      <c r="Q84" s="9">
        <f>SUM(Q79:Q83)</f>
        <v>1276</v>
      </c>
      <c r="R84" s="9">
        <f>SUM(R79:R83)</f>
        <v>334</v>
      </c>
      <c r="S84" s="9">
        <f>SUM(S79:S83)</f>
        <v>0</v>
      </c>
      <c r="T84" s="9">
        <f t="shared" ref="T84:U84" si="16">SUM(T79:T83)</f>
        <v>2385</v>
      </c>
      <c r="U84" s="9">
        <f t="shared" si="16"/>
        <v>2004</v>
      </c>
      <c r="V84" s="9">
        <f>SUM(V79:V83)</f>
        <v>2887</v>
      </c>
      <c r="W84" s="9">
        <f t="shared" ref="W84:AB84" si="17">SUM(W79:W83)</f>
        <v>2318</v>
      </c>
      <c r="X84" s="9">
        <f t="shared" si="17"/>
        <v>1348</v>
      </c>
      <c r="Y84" s="9">
        <f t="shared" si="17"/>
        <v>0</v>
      </c>
      <c r="Z84" s="9">
        <f t="shared" si="17"/>
        <v>0</v>
      </c>
      <c r="AA84" s="9">
        <f t="shared" si="17"/>
        <v>0</v>
      </c>
      <c r="AB84" s="9">
        <f t="shared" si="17"/>
        <v>0</v>
      </c>
    </row>
    <row r="85" spans="1:28" ht="17.25" customHeight="1" thickTop="1" x14ac:dyDescent="0.3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workbookViewId="0">
      <selection activeCell="A5" sqref="A5:K18"/>
    </sheetView>
  </sheetViews>
  <sheetFormatPr defaultRowHeight="17.25" customHeight="1" x14ac:dyDescent="0.35"/>
  <cols>
    <col min="1" max="1" width="16.875" customWidth="1"/>
    <col min="3" max="3" width="11.75" customWidth="1"/>
  </cols>
  <sheetData>
    <row r="1" spans="1:12" ht="17.25" customHeight="1" x14ac:dyDescent="0.35">
      <c r="L1" t="s">
        <v>15</v>
      </c>
    </row>
    <row r="2" spans="1:12" ht="17.25" customHeight="1" x14ac:dyDescent="0.4">
      <c r="A2" s="1" t="s">
        <v>0</v>
      </c>
      <c r="L2" t="s">
        <v>16</v>
      </c>
    </row>
    <row r="3" spans="1:12" ht="17.25" customHeight="1" x14ac:dyDescent="0.4">
      <c r="A3" s="3" t="s">
        <v>17</v>
      </c>
    </row>
    <row r="4" spans="1:12" ht="17.25" customHeight="1" x14ac:dyDescent="0.4">
      <c r="A4" s="1"/>
    </row>
    <row r="5" spans="1:12" ht="17.25" customHeight="1" x14ac:dyDescent="0.35">
      <c r="A5" s="32" t="s">
        <v>18</v>
      </c>
      <c r="B5" s="30">
        <v>2010</v>
      </c>
      <c r="C5" s="30">
        <v>2011</v>
      </c>
      <c r="D5" s="30">
        <v>2012</v>
      </c>
      <c r="E5" s="30">
        <v>2013</v>
      </c>
      <c r="F5" s="30">
        <v>2014</v>
      </c>
      <c r="G5" s="30">
        <v>2015</v>
      </c>
      <c r="H5" s="30">
        <v>2016</v>
      </c>
      <c r="I5" s="30">
        <v>2017</v>
      </c>
      <c r="J5" s="33">
        <v>2018</v>
      </c>
      <c r="K5" s="2">
        <v>2019</v>
      </c>
    </row>
    <row r="6" spans="1:12" ht="17.25" customHeight="1" x14ac:dyDescent="0.35">
      <c r="A6" s="34" t="s">
        <v>19</v>
      </c>
      <c r="B6" s="24"/>
      <c r="C6" s="24">
        <f>[1]Weekly!B11</f>
        <v>0</v>
      </c>
      <c r="D6" s="24">
        <f>(Weekly!B19)/2</f>
        <v>368.5</v>
      </c>
      <c r="E6" s="25">
        <f>Weekly!B27/2</f>
        <v>7677</v>
      </c>
      <c r="F6" s="25">
        <f>Weekly!B35/2</f>
        <v>1665</v>
      </c>
      <c r="G6" s="25">
        <f>Weekly!B43/2</f>
        <v>0</v>
      </c>
      <c r="H6" s="25">
        <f>Weekly!B51/2</f>
        <v>6174.5</v>
      </c>
      <c r="I6" s="25">
        <f>Weekly!B61/2</f>
        <v>4780</v>
      </c>
      <c r="J6" s="35">
        <f>Weekly!B72/2</f>
        <v>6725</v>
      </c>
      <c r="K6">
        <f>Weekly!B83/2</f>
        <v>1166.5</v>
      </c>
    </row>
    <row r="7" spans="1:12" ht="17.25" customHeight="1" x14ac:dyDescent="0.35">
      <c r="A7" s="36" t="s">
        <v>20</v>
      </c>
      <c r="B7" s="26"/>
      <c r="C7" s="26">
        <f>[1]Weekly!C11</f>
        <v>0</v>
      </c>
      <c r="D7" s="26">
        <f>(Weekly!C19)/2</f>
        <v>136</v>
      </c>
      <c r="E7" s="27">
        <f>Weekly!C27/2</f>
        <v>7531</v>
      </c>
      <c r="F7" s="27">
        <f>Weekly!C35/2</f>
        <v>4938.5</v>
      </c>
      <c r="G7" s="27">
        <f>Weekly!C43/2</f>
        <v>427</v>
      </c>
      <c r="H7" s="27">
        <f>Weekly!C51/2</f>
        <v>4410</v>
      </c>
      <c r="I7" s="27">
        <f>Weekly!C61/2</f>
        <v>4077.5</v>
      </c>
      <c r="J7" s="37">
        <f>Weekly!C72/2</f>
        <v>5024</v>
      </c>
      <c r="K7">
        <f>Weekly!C83/2</f>
        <v>374</v>
      </c>
    </row>
    <row r="8" spans="1:12" ht="17.25" customHeight="1" x14ac:dyDescent="0.35">
      <c r="A8" s="36" t="s">
        <v>21</v>
      </c>
      <c r="B8" s="26"/>
      <c r="C8" s="26">
        <f>[1]Weekly!D11</f>
        <v>0</v>
      </c>
      <c r="D8" s="26">
        <f>(Weekly!D19)/2</f>
        <v>82.5</v>
      </c>
      <c r="E8" s="27">
        <f>Weekly!D27/2</f>
        <v>4459.5</v>
      </c>
      <c r="F8" s="27">
        <f>Weekly!D35/2</f>
        <v>4719</v>
      </c>
      <c r="G8" s="27">
        <f>Weekly!D43/2</f>
        <v>487.5</v>
      </c>
      <c r="H8" s="27">
        <f>Weekly!D51/2</f>
        <v>5140</v>
      </c>
      <c r="I8" s="27">
        <f>Weekly!D61/2</f>
        <v>5586.5</v>
      </c>
      <c r="J8" s="37">
        <f>Weekly!D72/2</f>
        <v>3322.5</v>
      </c>
      <c r="K8">
        <f>Weekly!D83/2</f>
        <v>370</v>
      </c>
    </row>
    <row r="9" spans="1:12" ht="17.25" customHeight="1" x14ac:dyDescent="0.35">
      <c r="A9" s="36" t="s">
        <v>22</v>
      </c>
      <c r="B9" s="26"/>
      <c r="C9" s="26">
        <f>[1]Weekly!E11</f>
        <v>0</v>
      </c>
      <c r="D9" s="26">
        <f>Weekly!E19/2</f>
        <v>86.5</v>
      </c>
      <c r="E9" s="27">
        <f>Weekly!E27/2</f>
        <v>4969</v>
      </c>
      <c r="F9" s="27">
        <f>Weekly!E35/2</f>
        <v>6711.5</v>
      </c>
      <c r="G9" s="27">
        <f>Weekly!E43/2</f>
        <v>660</v>
      </c>
      <c r="H9" s="27">
        <f>Weekly!E51/2</f>
        <v>3980.5</v>
      </c>
      <c r="I9" s="27">
        <f>Weekly!E61/2</f>
        <v>4414</v>
      </c>
      <c r="J9" s="37">
        <f>Weekly!E72/2</f>
        <v>3817</v>
      </c>
      <c r="K9">
        <f>Weekly!E83/2</f>
        <v>3303.5</v>
      </c>
    </row>
    <row r="10" spans="1:12" ht="17.25" customHeight="1" x14ac:dyDescent="0.35">
      <c r="A10" s="36" t="s">
        <v>23</v>
      </c>
      <c r="B10" s="26"/>
      <c r="C10" s="26">
        <f>[1]Weekly!F11</f>
        <v>0</v>
      </c>
      <c r="D10" s="26">
        <f>Weekly!F19/2</f>
        <v>65</v>
      </c>
      <c r="E10" s="27">
        <f>Weekly!F27/2</f>
        <v>2854.5</v>
      </c>
      <c r="F10" s="27">
        <f>Weekly!F35/2</f>
        <v>3141</v>
      </c>
      <c r="G10" s="27">
        <f>Weekly!F43/2</f>
        <v>3150</v>
      </c>
      <c r="H10" s="27">
        <f>Weekly!F51/2</f>
        <v>3746</v>
      </c>
      <c r="I10" s="27">
        <f>Weekly!F61/2</f>
        <v>2859</v>
      </c>
      <c r="J10" s="37">
        <f>Weekly!F72/2</f>
        <v>3793</v>
      </c>
      <c r="K10">
        <f>Weekly!F83/2</f>
        <v>3289</v>
      </c>
    </row>
    <row r="11" spans="1:12" ht="17.25" customHeight="1" x14ac:dyDescent="0.35">
      <c r="A11" s="36" t="s">
        <v>24</v>
      </c>
      <c r="B11" s="26"/>
      <c r="C11" s="26">
        <f>([1]Weekly!G11)/2</f>
        <v>391.5</v>
      </c>
      <c r="D11" s="26">
        <f>Weekly!G19/2</f>
        <v>259.5</v>
      </c>
      <c r="E11" s="27">
        <f>Weekly!G27/2</f>
        <v>3336.5</v>
      </c>
      <c r="F11" s="27">
        <f>Weekly!G35/2</f>
        <v>2494</v>
      </c>
      <c r="G11" s="27">
        <f>Weekly!G43/2</f>
        <v>3545</v>
      </c>
      <c r="H11" s="27">
        <f>Weekly!G51/2</f>
        <v>3005.5</v>
      </c>
      <c r="I11" s="27">
        <f>Weekly!G61/2</f>
        <v>2873</v>
      </c>
      <c r="J11" s="37">
        <f>Weekly!G72/2</f>
        <v>2685</v>
      </c>
      <c r="K11">
        <f>Weekly!G83/2</f>
        <v>3500</v>
      </c>
    </row>
    <row r="12" spans="1:12" ht="17.25" customHeight="1" x14ac:dyDescent="0.35">
      <c r="A12" s="36" t="s">
        <v>25</v>
      </c>
      <c r="B12" s="26"/>
      <c r="C12" s="26">
        <f>(Weekly!H11)/2</f>
        <v>730.5</v>
      </c>
      <c r="D12" s="26">
        <f>Weekly!H19/2</f>
        <v>2892</v>
      </c>
      <c r="E12" s="27">
        <f>Weekly!H27/2</f>
        <v>1888</v>
      </c>
      <c r="F12" s="27">
        <f>Weekly!H35/2</f>
        <v>5501</v>
      </c>
      <c r="G12" s="27">
        <f>Weekly!H43/2</f>
        <v>4613.5</v>
      </c>
      <c r="H12" s="27">
        <f>Weekly!H51/2</f>
        <v>3706</v>
      </c>
      <c r="I12" s="27">
        <f>Weekly!H61/2</f>
        <v>3134.5</v>
      </c>
      <c r="J12" s="37">
        <f>Weekly!H72/2</f>
        <v>3523</v>
      </c>
      <c r="K12">
        <f>Weekly!H83/2</f>
        <v>3393</v>
      </c>
    </row>
    <row r="13" spans="1:12" ht="17.25" customHeight="1" x14ac:dyDescent="0.35">
      <c r="A13" s="36" t="s">
        <v>26</v>
      </c>
      <c r="B13" s="26"/>
      <c r="C13" s="26">
        <f>(Weekly!I11)/2</f>
        <v>563</v>
      </c>
      <c r="D13" s="26">
        <f>Weekly!I19/2</f>
        <v>4908.5</v>
      </c>
      <c r="E13" s="27">
        <f>Weekly!I27/2</f>
        <v>0</v>
      </c>
      <c r="F13" s="27">
        <f>Weekly!I35/2</f>
        <v>2454</v>
      </c>
      <c r="G13" s="27">
        <f>Weekly!I43/2</f>
        <v>3648.5</v>
      </c>
      <c r="H13" s="27">
        <f>Weekly!I51/2</f>
        <v>4352</v>
      </c>
      <c r="I13" s="27">
        <f>Weekly!I61/2</f>
        <v>4426</v>
      </c>
      <c r="J13" s="37">
        <f>Weekly!I72/2</f>
        <v>2812</v>
      </c>
      <c r="K13">
        <f>Weekly!I83/2</f>
        <v>903</v>
      </c>
    </row>
    <row r="14" spans="1:12" ht="17.25" customHeight="1" x14ac:dyDescent="0.35">
      <c r="A14" s="36" t="s">
        <v>27</v>
      </c>
      <c r="B14" s="26"/>
      <c r="C14" s="26">
        <f>(Weekly!J11)/2</f>
        <v>863</v>
      </c>
      <c r="D14" s="26">
        <f>Weekly!J19/2</f>
        <v>4360</v>
      </c>
      <c r="E14" s="27">
        <f>Weekly!J27/2</f>
        <v>2630.5</v>
      </c>
      <c r="F14" s="27">
        <f>Weekly!J35/2</f>
        <v>1370</v>
      </c>
      <c r="G14" s="27">
        <f>Weekly!J43/2</f>
        <v>4020</v>
      </c>
      <c r="H14" s="27">
        <f>Weekly!J51/2</f>
        <v>4234.5</v>
      </c>
      <c r="I14" s="27">
        <f>Weekly!J61/2</f>
        <v>4072</v>
      </c>
      <c r="J14" s="37">
        <f>Weekly!J72/2</f>
        <v>3834</v>
      </c>
      <c r="K14">
        <f>Weekly!J83/2</f>
        <v>0</v>
      </c>
    </row>
    <row r="15" spans="1:12" ht="17.25" customHeight="1" x14ac:dyDescent="0.35">
      <c r="A15" s="36" t="s">
        <v>28</v>
      </c>
      <c r="B15" s="26"/>
      <c r="C15" s="26">
        <f>(Weekly!K11)/2</f>
        <v>732.5</v>
      </c>
      <c r="D15" s="26">
        <f>Weekly!K19/2</f>
        <v>5138</v>
      </c>
      <c r="E15" s="27">
        <f>Weekly!K27/2</f>
        <v>4203.5</v>
      </c>
      <c r="F15" s="27">
        <f>Weekly!K35/2</f>
        <v>1279.5</v>
      </c>
      <c r="G15" s="27">
        <f>Weekly!K43/2</f>
        <v>4584.5</v>
      </c>
      <c r="H15" s="27">
        <f>Weekly!K51/2</f>
        <v>3939</v>
      </c>
      <c r="I15" s="27">
        <f>Weekly!K61/2</f>
        <v>4406.5</v>
      </c>
      <c r="J15" s="37">
        <f>Weekly!K72/2</f>
        <v>2481.5</v>
      </c>
      <c r="K15">
        <f>Weekly!K83/2</f>
        <v>0</v>
      </c>
    </row>
    <row r="16" spans="1:12" ht="17.25" customHeight="1" x14ac:dyDescent="0.35">
      <c r="A16" s="36" t="s">
        <v>29</v>
      </c>
      <c r="B16" s="26"/>
      <c r="C16" s="26">
        <f>(Weekly!L11)/2</f>
        <v>887</v>
      </c>
      <c r="D16" s="26">
        <f>Weekly!L19/2</f>
        <v>4684</v>
      </c>
      <c r="E16" s="27">
        <f>Weekly!L27/2</f>
        <v>0</v>
      </c>
      <c r="F16" s="27">
        <f>Weekly!L35/2</f>
        <v>858.5</v>
      </c>
      <c r="G16" s="27">
        <f>Weekly!L43/2</f>
        <v>5674</v>
      </c>
      <c r="H16" s="27">
        <f>Weekly!L51/2</f>
        <v>5765</v>
      </c>
      <c r="I16" s="27">
        <f>Weekly!L61/2</f>
        <v>3943.5</v>
      </c>
      <c r="J16" s="37">
        <f>Weekly!L72/2</f>
        <v>2107</v>
      </c>
      <c r="K16">
        <f>Weekly!L83/2</f>
        <v>0</v>
      </c>
    </row>
    <row r="17" spans="1:11" ht="17.25" customHeight="1" x14ac:dyDescent="0.35">
      <c r="A17" s="38" t="s">
        <v>30</v>
      </c>
      <c r="B17" s="28"/>
      <c r="C17" s="28">
        <f>(Weekly!M11)/2</f>
        <v>564.5</v>
      </c>
      <c r="D17" s="28">
        <f>Weekly!M19/2</f>
        <v>6274</v>
      </c>
      <c r="E17" s="29">
        <f>Weekly!M27/2</f>
        <v>0</v>
      </c>
      <c r="F17" s="29">
        <f>Weekly!M35/2</f>
        <v>0</v>
      </c>
      <c r="G17" s="29">
        <f>Weekly!M43/2</f>
        <v>7510.5</v>
      </c>
      <c r="H17" s="29">
        <f>Weekly!M51/2</f>
        <v>4458</v>
      </c>
      <c r="I17" s="29">
        <f>Weekly!M61/2</f>
        <v>5823</v>
      </c>
      <c r="J17" s="39">
        <f>Weekly!M72/2</f>
        <v>930</v>
      </c>
      <c r="K17">
        <f>Weekly!M83/2</f>
        <v>0</v>
      </c>
    </row>
    <row r="18" spans="1:11" ht="17.25" customHeight="1" thickBot="1" x14ac:dyDescent="0.45">
      <c r="A18" s="41"/>
      <c r="B18" s="4">
        <f>SUM(B6:B17)</f>
        <v>0</v>
      </c>
      <c r="C18" s="4">
        <f>SUM(C6:C17)</f>
        <v>4732</v>
      </c>
      <c r="D18" s="4">
        <f t="shared" ref="D18:H18" si="0">SUM(D6:D17)</f>
        <v>29254.5</v>
      </c>
      <c r="E18" s="4">
        <f t="shared" si="0"/>
        <v>39549.5</v>
      </c>
      <c r="F18" s="4">
        <f t="shared" si="0"/>
        <v>35132</v>
      </c>
      <c r="G18" s="4">
        <f t="shared" si="0"/>
        <v>38320.5</v>
      </c>
      <c r="H18" s="4">
        <f t="shared" si="0"/>
        <v>52911</v>
      </c>
      <c r="I18" s="4">
        <f>SUM(I6:I17)</f>
        <v>50395.5</v>
      </c>
      <c r="J18" s="40">
        <f t="shared" ref="J18:K18" si="1">SUM(J6:J17)</f>
        <v>41054</v>
      </c>
      <c r="K18" s="4">
        <f t="shared" si="1"/>
        <v>16299</v>
      </c>
    </row>
    <row r="19" spans="1:11" ht="17.25" customHeight="1" thickTop="1" x14ac:dyDescent="0.35"/>
    <row r="20" spans="1:11" ht="17.25" customHeight="1" thickBot="1" x14ac:dyDescent="0.45">
      <c r="A20" s="20" t="s">
        <v>31</v>
      </c>
    </row>
    <row r="21" spans="1:11" ht="17.25" customHeight="1" thickTop="1" thickBot="1" x14ac:dyDescent="0.45">
      <c r="A21" s="20" t="s">
        <v>32</v>
      </c>
      <c r="C21" s="21">
        <f>SUM(B18:K18)</f>
        <v>307648</v>
      </c>
    </row>
    <row r="22" spans="1:11" ht="17.25" customHeight="1" thickTop="1" x14ac:dyDescent="0.35"/>
    <row r="23" spans="1:11" ht="17.25" customHeight="1" x14ac:dyDescent="0.4">
      <c r="A23" s="1" t="s">
        <v>33</v>
      </c>
    </row>
    <row r="24" spans="1:11" ht="17.25" customHeight="1" x14ac:dyDescent="0.4">
      <c r="A24" s="3" t="s">
        <v>17</v>
      </c>
    </row>
    <row r="25" spans="1:11" ht="17.25" customHeight="1" x14ac:dyDescent="0.4">
      <c r="A25" s="1"/>
    </row>
    <row r="26" spans="1:11" ht="17.25" customHeight="1" x14ac:dyDescent="0.35">
      <c r="A26" s="32" t="s">
        <v>18</v>
      </c>
      <c r="B26" s="30">
        <v>2017</v>
      </c>
      <c r="C26" s="33">
        <v>2018</v>
      </c>
      <c r="D26" s="42">
        <v>2019</v>
      </c>
      <c r="E26" s="2"/>
      <c r="F26" s="2"/>
      <c r="G26" s="2"/>
      <c r="H26" s="2"/>
      <c r="I26" s="2"/>
    </row>
    <row r="27" spans="1:11" ht="17.25" customHeight="1" x14ac:dyDescent="0.35">
      <c r="A27" s="36" t="s">
        <v>19</v>
      </c>
      <c r="B27" s="26">
        <v>0</v>
      </c>
      <c r="C27" s="45">
        <f>Weekly!Q73/2</f>
        <v>626</v>
      </c>
      <c r="D27" s="43">
        <f>Weekly!Q84/2</f>
        <v>638</v>
      </c>
    </row>
    <row r="28" spans="1:11" ht="17.25" customHeight="1" x14ac:dyDescent="0.35">
      <c r="A28" s="36" t="s">
        <v>20</v>
      </c>
      <c r="B28" s="26">
        <v>0</v>
      </c>
      <c r="C28" s="45">
        <f>Weekly!R73/2</f>
        <v>501.5</v>
      </c>
      <c r="D28" s="43">
        <f>Weekly!R84/2</f>
        <v>167</v>
      </c>
    </row>
    <row r="29" spans="1:11" ht="17.25" customHeight="1" x14ac:dyDescent="0.35">
      <c r="A29" s="36" t="s">
        <v>21</v>
      </c>
      <c r="B29" s="26">
        <v>0</v>
      </c>
      <c r="C29" s="45">
        <f>Weekly!S73/2</f>
        <v>634</v>
      </c>
      <c r="D29" s="43">
        <f>Weekly!S84/2</f>
        <v>0</v>
      </c>
    </row>
    <row r="30" spans="1:11" ht="17.25" customHeight="1" x14ac:dyDescent="0.35">
      <c r="A30" s="36" t="s">
        <v>22</v>
      </c>
      <c r="B30" s="26">
        <v>0</v>
      </c>
      <c r="C30" s="45">
        <f>Weekly!T73/2</f>
        <v>969.5</v>
      </c>
      <c r="D30" s="43">
        <f>Weekly!T84/2</f>
        <v>1192.5</v>
      </c>
    </row>
    <row r="31" spans="1:11" ht="17.25" customHeight="1" x14ac:dyDescent="0.35">
      <c r="A31" s="36" t="s">
        <v>23</v>
      </c>
      <c r="B31" s="26">
        <f>Weekly!V61/2</f>
        <v>0</v>
      </c>
      <c r="C31" s="45">
        <f>Weekly!U73/2</f>
        <v>1114</v>
      </c>
      <c r="D31" s="43">
        <f>Weekly!U84/2</f>
        <v>1002</v>
      </c>
    </row>
    <row r="32" spans="1:11" ht="17.25" customHeight="1" x14ac:dyDescent="0.35">
      <c r="A32" s="36" t="s">
        <v>24</v>
      </c>
      <c r="B32" s="26">
        <f>Weekly!V62/2</f>
        <v>540</v>
      </c>
      <c r="C32" s="45">
        <f>Weekly!V73/2</f>
        <v>937</v>
      </c>
      <c r="D32" s="43">
        <f>Weekly!V84/2</f>
        <v>1443.5</v>
      </c>
    </row>
    <row r="33" spans="1:9" ht="17.25" customHeight="1" x14ac:dyDescent="0.35">
      <c r="A33" s="36" t="s">
        <v>25</v>
      </c>
      <c r="B33" s="26">
        <f>Weekly!W62/2</f>
        <v>798</v>
      </c>
      <c r="C33" s="45">
        <f>Weekly!W73/2</f>
        <v>1473</v>
      </c>
      <c r="D33" s="43">
        <f>Weekly!W84/2</f>
        <v>1159</v>
      </c>
    </row>
    <row r="34" spans="1:9" ht="17.25" customHeight="1" x14ac:dyDescent="0.35">
      <c r="A34" s="36" t="s">
        <v>26</v>
      </c>
      <c r="B34" s="26">
        <f>Weekly!X62/2</f>
        <v>889</v>
      </c>
      <c r="C34" s="45">
        <f>Weekly!X73/2</f>
        <v>1281.5</v>
      </c>
      <c r="D34" s="43">
        <f>Weekly!X84/2</f>
        <v>674</v>
      </c>
    </row>
    <row r="35" spans="1:9" ht="17.25" customHeight="1" x14ac:dyDescent="0.35">
      <c r="A35" s="36" t="s">
        <v>27</v>
      </c>
      <c r="B35" s="26">
        <f>Weekly!Y62/2</f>
        <v>622</v>
      </c>
      <c r="C35" s="45">
        <f>Weekly!Y73/2</f>
        <v>1225.5</v>
      </c>
      <c r="D35" s="43">
        <f>Weekly!Y84/2</f>
        <v>0</v>
      </c>
    </row>
    <row r="36" spans="1:9" ht="17.25" customHeight="1" x14ac:dyDescent="0.35">
      <c r="A36" s="36" t="s">
        <v>28</v>
      </c>
      <c r="B36" s="26">
        <f>Weekly!Z62/2</f>
        <v>337</v>
      </c>
      <c r="C36" s="45">
        <f>Weekly!Z73/2</f>
        <v>623.5</v>
      </c>
      <c r="D36" s="43">
        <f>Weekly!Z84/2</f>
        <v>0</v>
      </c>
    </row>
    <row r="37" spans="1:9" ht="17.25" customHeight="1" x14ac:dyDescent="0.35">
      <c r="A37" s="36" t="s">
        <v>29</v>
      </c>
      <c r="B37" s="26">
        <f>Weekly!AA62/2</f>
        <v>99</v>
      </c>
      <c r="C37" s="45">
        <f>Weekly!AA73/2</f>
        <v>537</v>
      </c>
      <c r="D37" s="43">
        <f>Weekly!AA84/2</f>
        <v>0</v>
      </c>
    </row>
    <row r="38" spans="1:9" ht="17.25" customHeight="1" x14ac:dyDescent="0.35">
      <c r="A38" s="36" t="s">
        <v>30</v>
      </c>
      <c r="B38" s="31">
        <f>Weekly!AB62/2</f>
        <v>0</v>
      </c>
      <c r="C38" s="46">
        <f>Weekly!AA74/2</f>
        <v>0</v>
      </c>
      <c r="D38" s="44">
        <f>Weekly!AB84/2</f>
        <v>0</v>
      </c>
    </row>
    <row r="39" spans="1:9" ht="17.25" customHeight="1" thickBot="1" x14ac:dyDescent="0.45">
      <c r="B39" s="4">
        <f>SUM(B27:B38)</f>
        <v>3285</v>
      </c>
      <c r="C39" s="4">
        <f t="shared" ref="C39:I39" si="2">SUM(C27:C38)</f>
        <v>9922.5</v>
      </c>
      <c r="D39" s="4">
        <f t="shared" si="2"/>
        <v>6276</v>
      </c>
      <c r="E39" s="4">
        <f t="shared" si="2"/>
        <v>0</v>
      </c>
      <c r="F39" s="4">
        <f t="shared" si="2"/>
        <v>0</v>
      </c>
      <c r="G39" s="4"/>
      <c r="H39" s="4">
        <f t="shared" si="2"/>
        <v>0</v>
      </c>
      <c r="I39" s="4">
        <f t="shared" si="2"/>
        <v>0</v>
      </c>
    </row>
    <row r="40" spans="1:9" ht="17.25" customHeight="1" thickTop="1" x14ac:dyDescent="0.35"/>
    <row r="41" spans="1:9" ht="17.25" customHeight="1" thickBot="1" x14ac:dyDescent="0.45">
      <c r="A41" s="20" t="s">
        <v>31</v>
      </c>
    </row>
    <row r="42" spans="1:9" ht="17.25" customHeight="1" thickTop="1" thickBot="1" x14ac:dyDescent="0.45">
      <c r="A42" s="20" t="s">
        <v>34</v>
      </c>
      <c r="C42" s="21">
        <f>SUM(B39:I39)</f>
        <v>19483.5</v>
      </c>
    </row>
    <row r="43" spans="1:9" ht="17.25" customHeight="1" thickTop="1" x14ac:dyDescent="0.35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E2976A6CD66945B851649C27B250DD" ma:contentTypeVersion="8" ma:contentTypeDescription="Create a new document." ma:contentTypeScope="" ma:versionID="7b6ed4812090e073b901cf797d32f905">
  <xsd:schema xmlns:xsd="http://www.w3.org/2001/XMLSchema" xmlns:xs="http://www.w3.org/2001/XMLSchema" xmlns:p="http://schemas.microsoft.com/office/2006/metadata/properties" xmlns:ns3="aba0c38f-67b7-4440-ab2c-f8cef77da0b3" targetNamespace="http://schemas.microsoft.com/office/2006/metadata/properties" ma:root="true" ma:fieldsID="2e21782dd08b18c415439ffa8aa4489e" ns3:_="">
    <xsd:import namespace="aba0c38f-67b7-4440-ab2c-f8cef77da0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0c38f-67b7-4440-ab2c-f8cef77da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9CC72-DCB7-4B2B-89DE-8AECBE37DF88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aba0c38f-67b7-4440-ab2c-f8cef77da0b3"/>
  </ds:schemaRefs>
</ds:datastoreItem>
</file>

<file path=customXml/itemProps2.xml><?xml version="1.0" encoding="utf-8"?>
<ds:datastoreItem xmlns:ds="http://schemas.openxmlformats.org/officeDocument/2006/customXml" ds:itemID="{5706B2F2-DD56-44F5-BAE3-C2DA039179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A6A608-AA55-4348-93B6-07A0D01D4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0c38f-67b7-4440-ab2c-f8cef77da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</vt:lpstr>
      <vt:lpstr>Monthly</vt:lpstr>
    </vt:vector>
  </TitlesOfParts>
  <Manager/>
  <Company>GAWB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GAWB</dc:creator>
  <cp:keywords/>
  <dc:description/>
  <cp:lastModifiedBy>Cezarne D'Arcy</cp:lastModifiedBy>
  <cp:revision/>
  <dcterms:created xsi:type="dcterms:W3CDTF">2011-06-19T01:29:32Z</dcterms:created>
  <dcterms:modified xsi:type="dcterms:W3CDTF">2019-10-09T23:33:03Z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0x01010099E2976A6CD66945B851649C27B250DD</vt:lpwstr>
  </property>
</Properties>
</file>